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 tabRatio="810" activeTab="8"/>
  </bookViews>
  <sheets>
    <sheet name="GPS" sheetId="1" r:id="rId1"/>
    <sheet name="GYRO" sheetId="2" r:id="rId2"/>
    <sheet name="SATEL" sheetId="3" r:id="rId3"/>
    <sheet name="UNDERWATER" sheetId="4" r:id="rId4"/>
    <sheet name="LAND" sheetId="29" r:id="rId5"/>
    <sheet name="MONITOR" sheetId="6" r:id="rId6"/>
    <sheet name="SYSTEM" sheetId="7" r:id="rId7"/>
    <sheet name="MISCELL" sheetId="22" r:id="rId8"/>
    <sheet name="MISCELL2" sheetId="23" r:id="rId9"/>
    <sheet name="CONSUMABLES" sheetId="24" r:id="rId10"/>
    <sheet name="RENTAL HISTORY" sheetId="21" r:id="rId11"/>
    <sheet name="OFFICE INVENTORY" sheetId="26" r:id="rId12"/>
    <sheet name="MAINTENANCE HISTORY " sheetId="27" r:id="rId13"/>
  </sheets>
  <definedNames>
    <definedName name="_5JRLVZ1">'RENTAL HISTORY'!$E$98</definedName>
    <definedName name="_xlnm.Print_Titles" localSheetId="0">GPS!$7:$9</definedName>
    <definedName name="_xlnm.Print_Titles" localSheetId="4">LAND!$1:$2</definedName>
    <definedName name="_xlnm.Print_Titles" localSheetId="5">MONITOR!$1:$2</definedName>
    <definedName name="_xlnm.Print_Titles" localSheetId="6">SYSTEM!$1:$2</definedName>
    <definedName name="_xlnm.Print_Titles" localSheetId="3">UNDERWATER!$1:$2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<sst xmlns="http://schemas.openxmlformats.org/spreadsheetml/2006/main" count="1576" uniqueCount="788">
  <si>
    <t>S/N</t>
  </si>
  <si>
    <t>ASSEST NO</t>
  </si>
  <si>
    <t>ITEM/DESCRIPTION</t>
  </si>
  <si>
    <t>SERIAL NUMBER</t>
  </si>
  <si>
    <t>QTY</t>
  </si>
  <si>
    <t>OUTGOING STOCK
LOCATION</t>
  </si>
  <si>
    <t>AVALABILITY</t>
  </si>
  <si>
    <t>REMARKS</t>
  </si>
  <si>
    <t>SITE</t>
  </si>
  <si>
    <t>REPAIRS</t>
  </si>
  <si>
    <t>RENTAL</t>
  </si>
  <si>
    <t>TOTAL</t>
  </si>
  <si>
    <t>FAULTY</t>
  </si>
  <si>
    <t>BALANCE</t>
  </si>
  <si>
    <t>GPS</t>
  </si>
  <si>
    <t>C-NAV 3050</t>
  </si>
  <si>
    <t>C-NAV 3050 Bundle D/freq GPS reciever
c/w: antenna &amp; cable</t>
  </si>
  <si>
    <t>Yes</t>
  </si>
  <si>
    <t>C-NAV 3050 Bundle D/freq GPS reciever
 c/w: antenna &amp; cable</t>
  </si>
  <si>
    <t>HEMISPHERE</t>
  </si>
  <si>
    <t>Vector 123 GNSS (V 123 Hemisphere)</t>
  </si>
  <si>
    <t>B1909-03417-01-154</t>
  </si>
  <si>
    <t>B1909-03417-01-148</t>
  </si>
  <si>
    <t>C2329-07603-01-154</t>
  </si>
  <si>
    <t xml:space="preserve">Hemisphere VS1000 (with two antenna, power plug and topside) </t>
  </si>
  <si>
    <t>C2150-19505644
Antenna 1: B2118-06031-01-160
Antenna 2: B2118-06031-01-173</t>
  </si>
  <si>
    <t>G2344-23802253
Antenna 1: C2315-07844-01-050
Antenna 2: C2315-07844-01-078</t>
  </si>
  <si>
    <t>Applanix POS MV V5 (with two antenna, AC power kit, USB drive software, LAN cable, RS232 cable x2)</t>
  </si>
  <si>
    <t>Topside: 12701
Antenna 1: 15600
Antenna 2: 15601
IMU: 6459</t>
  </si>
  <si>
    <r>
      <rPr>
        <b/>
        <sz val="14"/>
        <rFont val="Cambria"/>
        <charset val="134"/>
        <scheme val="major"/>
      </rPr>
      <t>Corporate Office</t>
    </r>
    <r>
      <rPr>
        <sz val="14"/>
        <rFont val="Cambria"/>
        <charset val="134"/>
        <scheme val="major"/>
      </rPr>
      <t xml:space="preserve">: 5, Chief Mgba Street, Rumurolu, Woji, PHC.
</t>
    </r>
    <r>
      <rPr>
        <b/>
        <sz val="14"/>
        <rFont val="Cambria"/>
        <charset val="134"/>
        <scheme val="major"/>
      </rPr>
      <t>PMB:</t>
    </r>
    <r>
      <rPr>
        <sz val="14"/>
        <rFont val="Cambria"/>
        <charset val="134"/>
        <scheme val="major"/>
      </rPr>
      <t xml:space="preserve"> 049
</t>
    </r>
    <r>
      <rPr>
        <b/>
        <sz val="14"/>
        <rFont val="Cambria"/>
        <charset val="134"/>
        <scheme val="major"/>
      </rPr>
      <t>Mobile</t>
    </r>
    <r>
      <rPr>
        <sz val="14"/>
        <rFont val="Cambria"/>
        <charset val="134"/>
        <scheme val="major"/>
      </rPr>
      <t xml:space="preserve">: 07061770589. Tel: 084-555-226
</t>
    </r>
    <r>
      <rPr>
        <b/>
        <sz val="14"/>
        <rFont val="Cambria"/>
        <charset val="134"/>
        <scheme val="major"/>
      </rPr>
      <t>Email:</t>
    </r>
    <r>
      <rPr>
        <sz val="14"/>
        <rFont val="Cambria"/>
        <charset val="134"/>
        <scheme val="major"/>
      </rPr>
      <t xml:space="preserve"> info@subsea100.com
</t>
    </r>
    <r>
      <rPr>
        <b/>
        <sz val="14"/>
        <rFont val="Cambria"/>
        <charset val="134"/>
        <scheme val="major"/>
      </rPr>
      <t>Web</t>
    </r>
    <r>
      <rPr>
        <sz val="14"/>
        <rFont val="Cambria"/>
        <charset val="134"/>
        <scheme val="major"/>
      </rPr>
      <t>: www.subsea100.com</t>
    </r>
  </si>
  <si>
    <t>AUGUST EDITION</t>
  </si>
  <si>
    <t xml:space="preserve"> SITE</t>
  </si>
  <si>
    <t>B</t>
  </si>
  <si>
    <t>GYRO</t>
  </si>
  <si>
    <t>TSS Meridian Gyro Compass</t>
  </si>
  <si>
    <t>TELEMETRY MODEM</t>
  </si>
  <si>
    <t>Satel Telemetry modem plus antenna</t>
  </si>
  <si>
    <t>ADL VANTAGE RADIO</t>
  </si>
  <si>
    <t>NELSONIC RADIO</t>
  </si>
  <si>
    <r>
      <rPr>
        <b/>
        <sz val="14"/>
        <rFont val="Cambria"/>
        <charset val="134"/>
        <scheme val="major"/>
      </rPr>
      <t>Corporate Office</t>
    </r>
    <r>
      <rPr>
        <sz val="14"/>
        <rFont val="Cambria"/>
        <charset val="134"/>
        <scheme val="major"/>
      </rPr>
      <t xml:space="preserve">: 5, Chief Mgba Street, Rumurolu, Woji, PHC.
</t>
    </r>
    <r>
      <rPr>
        <b/>
        <sz val="14"/>
        <rFont val="Cambria"/>
        <charset val="134"/>
        <scheme val="major"/>
      </rPr>
      <t>PMB</t>
    </r>
    <r>
      <rPr>
        <sz val="14"/>
        <rFont val="Cambria"/>
        <charset val="134"/>
        <scheme val="major"/>
      </rPr>
      <t xml:space="preserve">: 049
</t>
    </r>
    <r>
      <rPr>
        <b/>
        <sz val="14"/>
        <rFont val="Cambria"/>
        <charset val="134"/>
        <scheme val="major"/>
      </rPr>
      <t>Mobile</t>
    </r>
    <r>
      <rPr>
        <sz val="14"/>
        <rFont val="Cambria"/>
        <charset val="134"/>
        <scheme val="major"/>
      </rPr>
      <t xml:space="preserve">: 07061770589. Tel: 084-555-226
</t>
    </r>
    <r>
      <rPr>
        <b/>
        <sz val="14"/>
        <rFont val="Cambria"/>
        <charset val="134"/>
        <scheme val="major"/>
      </rPr>
      <t>Email</t>
    </r>
    <r>
      <rPr>
        <sz val="14"/>
        <rFont val="Cambria"/>
        <charset val="134"/>
        <scheme val="major"/>
      </rPr>
      <t xml:space="preserve">: info@subsea100.com
</t>
    </r>
    <r>
      <rPr>
        <b/>
        <sz val="14"/>
        <rFont val="Cambria"/>
        <charset val="134"/>
        <scheme val="major"/>
      </rPr>
      <t>Web</t>
    </r>
    <r>
      <rPr>
        <sz val="14"/>
        <rFont val="Cambria"/>
        <charset val="134"/>
        <scheme val="major"/>
      </rPr>
      <t>: www.subsea100.com</t>
    </r>
  </si>
  <si>
    <t>SCANNING SONAR</t>
  </si>
  <si>
    <t>KONGSBERG MESOTECH MS 1000 SONAR</t>
  </si>
  <si>
    <t>1807016 (Built-In)</t>
  </si>
  <si>
    <t>KONGSBERG MESOTECH MS 1000 TOPSIDE</t>
  </si>
  <si>
    <t>502027
509032</t>
  </si>
  <si>
    <t>SIDE SCAN SONAR</t>
  </si>
  <si>
    <t>EDGETECH 4200i SIDE SCAN SONAR WITH TOPSIDE</t>
  </si>
  <si>
    <t>Topside SN: 33727
Tow Fish SN: 45127
CPU SN: 26990181</t>
  </si>
  <si>
    <t>SIDESCAN TOPSIDE ONLY</t>
  </si>
  <si>
    <t>AAE BEACON</t>
  </si>
  <si>
    <t>Beacon 900 series</t>
  </si>
  <si>
    <t>Beacon 1000 series( 4000M)</t>
  </si>
  <si>
    <t>Beacon 1000 series( 1500M)</t>
  </si>
  <si>
    <t xml:space="preserve"> Beacon micro 13 29A</t>
  </si>
  <si>
    <t xml:space="preserve"> Beacon micro 13 29D</t>
  </si>
  <si>
    <t>SVP/CTD</t>
  </si>
  <si>
    <t>Sound Velocity Profiler(Valeport)</t>
  </si>
  <si>
    <t>Sound Velocity Profiler(Valeport SVX2)</t>
  </si>
  <si>
    <t>Sound Velocity Profiler (Valeport)</t>
  </si>
  <si>
    <t>MAGNETOMETER</t>
  </si>
  <si>
    <t>G882 Marine Magnetometer c/w 200m cable</t>
  </si>
  <si>
    <t>MOTION SENSOR</t>
  </si>
  <si>
    <t>MRU “TELEDYNE TSS DMS-05”</t>
  </si>
  <si>
    <t>SBG Systems MRU (with spider cable)</t>
  </si>
  <si>
    <t>FLOATATION BUOY</t>
  </si>
  <si>
    <t>NSN</t>
  </si>
  <si>
    <t>Sub Bottom Profiler</t>
  </si>
  <si>
    <t>EdgeTech 340 OTS Topside</t>
  </si>
  <si>
    <t xml:space="preserve">EdgeTech 340 OTS Towfish </t>
  </si>
  <si>
    <t>ECHOSOUNDER</t>
  </si>
  <si>
    <t>Teledyne Echotrac E20 SBES</t>
  </si>
  <si>
    <t>Topside SN: 61300
PC SN: RMC03S2772
Towfish SN: 61276</t>
  </si>
  <si>
    <t>R2Sonic 2024 MBES( 4000m depth rated without SVX)</t>
  </si>
  <si>
    <t>Topside SN: 100181 
Head S/N: 102088
SVX: 213073</t>
  </si>
  <si>
    <t>Topside S/N: 105363 Head S/N: 102256</t>
  </si>
  <si>
    <t>EDGETECH 2205 TRI FREQUENCY</t>
  </si>
  <si>
    <t>Electronic Bottle SN: 63636 
Side Scan Array SN: 4205TRI_x0002_258221 
4205TRI-258222
 Sub Bottom Transducer SN: 63146</t>
  </si>
  <si>
    <t>PIPE TRACKER</t>
  </si>
  <si>
    <t>TSS PIPE TRACKER 660E</t>
  </si>
  <si>
    <t>368450 Electronics pod SN: 7004 Altimeter SN: 6071</t>
  </si>
  <si>
    <t xml:space="preserve">USBL </t>
  </si>
  <si>
    <t>iXblue GAPS M7 (with topside, sea cable, mounting hardware, Dc power terminator, Interfacing kit)</t>
  </si>
  <si>
    <t>Topside PN: PAA00273 
Topside S/N: 253
Head S/N: 7351</t>
  </si>
  <si>
    <t>Topside PN: PAA00273 
Topside S/N: 256
Head S/N: 7354</t>
  </si>
  <si>
    <t>LA</t>
  </si>
  <si>
    <t>TOTAL STATION</t>
  </si>
  <si>
    <t>LECIA TS12 TOTAL STAITION</t>
  </si>
  <si>
    <t>DOWNLOAD CABLE</t>
  </si>
  <si>
    <t>N/A</t>
  </si>
  <si>
    <t>4 UNIT BATTERY CHARGER</t>
  </si>
  <si>
    <t>BATTERIES FOR DATA LOGGER</t>
  </si>
  <si>
    <t>1098, 1113</t>
  </si>
  <si>
    <t xml:space="preserve">BATTERIES FOR TOTOL STATION </t>
  </si>
  <si>
    <t>1021, 1090</t>
  </si>
  <si>
    <t>16GB SD CARD</t>
  </si>
  <si>
    <t>GPH REFLECTORS</t>
  </si>
  <si>
    <t>360 LEICA PRISM GR24</t>
  </si>
  <si>
    <t>SPINDLES</t>
  </si>
  <si>
    <t>TRIPOD STAND</t>
  </si>
  <si>
    <t>SET OF GPS TRIBACH</t>
  </si>
  <si>
    <t>TRACKING ROD</t>
  </si>
  <si>
    <t>DATA LOGGER</t>
  </si>
  <si>
    <t>MONITOR SCREENS</t>
  </si>
  <si>
    <t>DELL</t>
  </si>
  <si>
    <t xml:space="preserve">Dell Lcd Monitor </t>
  </si>
  <si>
    <t>CN-OKF87Y-74445-31E-E38L</t>
  </si>
  <si>
    <t xml:space="preserve"> BASSEY</t>
  </si>
  <si>
    <t>Hp Compaq monitor</t>
  </si>
  <si>
    <t>CNC307PQ61</t>
  </si>
  <si>
    <t>JEDIDIAH</t>
  </si>
  <si>
    <t>CN-04RFMK-64180-562-0855</t>
  </si>
  <si>
    <t>DELL Flat Screen monitor</t>
  </si>
  <si>
    <t>DH1YSX1</t>
  </si>
  <si>
    <t>HP Compaq monitor</t>
  </si>
  <si>
    <t>3CQ3461YN4</t>
  </si>
  <si>
    <t>ESTHER</t>
  </si>
  <si>
    <t>CN-04RFMK-64180-53G-OH7S</t>
  </si>
  <si>
    <t xml:space="preserve"> </t>
  </si>
  <si>
    <t xml:space="preserve"> AYO</t>
  </si>
  <si>
    <t>3007 WFPT Dell Monitor 30"</t>
  </si>
  <si>
    <t>GV67T81</t>
  </si>
  <si>
    <t>THANKGOD</t>
  </si>
  <si>
    <t>7987T81</t>
  </si>
  <si>
    <t>MICHEAL</t>
  </si>
  <si>
    <t>5N77T81</t>
  </si>
  <si>
    <t>RUEBEN</t>
  </si>
  <si>
    <t>5LD7T81</t>
  </si>
  <si>
    <t>BROWN</t>
  </si>
  <si>
    <t>G777T81</t>
  </si>
  <si>
    <t>VICTOR</t>
  </si>
  <si>
    <t>3007 WEPT Dell Monitor 30"</t>
  </si>
  <si>
    <t>HT77T81</t>
  </si>
  <si>
    <t>PROSPER</t>
  </si>
  <si>
    <t>7687T81</t>
  </si>
  <si>
    <t>YES</t>
  </si>
  <si>
    <t>SCREEN</t>
  </si>
  <si>
    <t>6877T81</t>
  </si>
  <si>
    <t>HQ67T81</t>
  </si>
  <si>
    <t>DY47T81</t>
  </si>
  <si>
    <t xml:space="preserve"> BEAUTY</t>
  </si>
  <si>
    <t>U3011T Dell Monitor</t>
  </si>
  <si>
    <t>MNX-OPH5NY-7446-27D-46L</t>
  </si>
  <si>
    <t>MNX-OPH5NY-7446-19B-005L</t>
  </si>
  <si>
    <t>SAMSUNG</t>
  </si>
  <si>
    <t>SAMSUNG SYNC MASTER</t>
  </si>
  <si>
    <t>BI19HVEY809708Z</t>
  </si>
  <si>
    <t>GRACE</t>
  </si>
  <si>
    <t>BI19HVEY809724R</t>
  </si>
  <si>
    <t>CALIBRATION</t>
  </si>
  <si>
    <t>IIYAMA</t>
  </si>
  <si>
    <t>IIYAMA PRO LITE Xb2481hsb1</t>
  </si>
  <si>
    <t>11358V7400880</t>
  </si>
  <si>
    <t>CONFERENCE</t>
  </si>
  <si>
    <t>Iiyama Pro Lite Xb2481hsb2</t>
  </si>
  <si>
    <t>11358V5301247</t>
  </si>
  <si>
    <t>Iiyama Pro Lite B2481hs</t>
  </si>
  <si>
    <t>11187v4103034</t>
  </si>
  <si>
    <t xml:space="preserve"> 11187v4602510</t>
  </si>
  <si>
    <t>POWER</t>
  </si>
  <si>
    <t xml:space="preserve"> 11358V5C00594</t>
  </si>
  <si>
    <t>Iiyama prolite B2481HS</t>
  </si>
  <si>
    <t>11187V3A00826</t>
  </si>
  <si>
    <t>SCF SCREEN</t>
  </si>
  <si>
    <t>SCEPTRE</t>
  </si>
  <si>
    <t>27" SCEPTRE</t>
  </si>
  <si>
    <t>R26F275BTY5633</t>
  </si>
  <si>
    <t>R35F275BTY7075</t>
  </si>
  <si>
    <t>R35F275BTY7077</t>
  </si>
  <si>
    <t>R26F275BTYA518</t>
  </si>
  <si>
    <t>R26F275BTYA484</t>
  </si>
  <si>
    <t>R26F275BTYA500</t>
  </si>
  <si>
    <t>EMPLOYEE</t>
  </si>
  <si>
    <t>NAVIGATION SYSTEM (Barge &amp; Tug)</t>
  </si>
  <si>
    <t>DELL Laptops</t>
  </si>
  <si>
    <t>DELL PRECISION M6700</t>
  </si>
  <si>
    <t>BGT9MX1</t>
  </si>
  <si>
    <t>DELL PRECISION M6800</t>
  </si>
  <si>
    <t>GQGS062</t>
  </si>
  <si>
    <t>Solomon</t>
  </si>
  <si>
    <t>4SL0P72</t>
  </si>
  <si>
    <t>DELL PRECISION 7710</t>
  </si>
  <si>
    <t>C03PQ72</t>
  </si>
  <si>
    <t>ThankGod</t>
  </si>
  <si>
    <t>FBN6Q92</t>
  </si>
  <si>
    <t>Segun</t>
  </si>
  <si>
    <t>5JRLVZ1</t>
  </si>
  <si>
    <t>Precious</t>
  </si>
  <si>
    <t>GHW9P32</t>
  </si>
  <si>
    <t>Main Nav</t>
  </si>
  <si>
    <t>JNLCK32</t>
  </si>
  <si>
    <t>G36M942</t>
  </si>
  <si>
    <t>1VWLXY1</t>
  </si>
  <si>
    <t>2LYQ462</t>
  </si>
  <si>
    <t>Victor</t>
  </si>
  <si>
    <t>8VR5F42</t>
  </si>
  <si>
    <t>Ruben</t>
  </si>
  <si>
    <t>HKSLV32</t>
  </si>
  <si>
    <t>DELL LATITUDE D620</t>
  </si>
  <si>
    <t>CN-OWM416-12961-77A-D8E3</t>
  </si>
  <si>
    <t>DELL INSPIRON 8100</t>
  </si>
  <si>
    <t>TW-01K859-12961-IAU-2233</t>
  </si>
  <si>
    <t>Kim</t>
  </si>
  <si>
    <t>DELL LATITUDE E7470</t>
  </si>
  <si>
    <t>14BWBG2</t>
  </si>
  <si>
    <t>Solomon Jedidiah</t>
  </si>
  <si>
    <t>52GJFC2</t>
  </si>
  <si>
    <t>8SJ2VP2</t>
  </si>
  <si>
    <t>DELL INSPIRON 23</t>
  </si>
  <si>
    <t>DH1Y5X1</t>
  </si>
  <si>
    <t xml:space="preserve">DELL GAPS PC </t>
  </si>
  <si>
    <t>SN GYQCD54</t>
  </si>
  <si>
    <t>ACER Laptops</t>
  </si>
  <si>
    <t>I</t>
  </si>
  <si>
    <t>ACER ASPIRE 3690</t>
  </si>
  <si>
    <t>PROCESSING SYSTEM</t>
  </si>
  <si>
    <t>MSI RAIDER</t>
  </si>
  <si>
    <t>K2312N0128608</t>
  </si>
  <si>
    <t>K2312N0128607</t>
  </si>
  <si>
    <t>PREDATOR HELIOS 16</t>
  </si>
  <si>
    <t>NHQJSAAOO43420FB067600</t>
  </si>
  <si>
    <t>NHQJSAA0043420FB237600</t>
  </si>
  <si>
    <t>MSI Desktop processing system</t>
  </si>
  <si>
    <t>MSBZ01O5S0107587</t>
  </si>
  <si>
    <t>HP Laptop</t>
  </si>
  <si>
    <t>HP DESLTOP-IVQ4SE7</t>
  </si>
  <si>
    <t>CND5041X3K</t>
  </si>
  <si>
    <t>Sophia</t>
  </si>
  <si>
    <t>HP ENVY CONVERTIBLE</t>
  </si>
  <si>
    <t>8CG2122FTF</t>
  </si>
  <si>
    <t>HP PAVILION X360</t>
  </si>
  <si>
    <t>BLOCK PCS</t>
  </si>
  <si>
    <t>DELL OPTIPLEX 9020</t>
  </si>
  <si>
    <t>6HLJV42</t>
  </si>
  <si>
    <t>9G05C62</t>
  </si>
  <si>
    <t>9G0YP52</t>
  </si>
  <si>
    <t>916YP52</t>
  </si>
  <si>
    <t>B6TLFB2</t>
  </si>
  <si>
    <t>Histton Desktop Nav PC</t>
  </si>
  <si>
    <t>HYSZ20240400636</t>
  </si>
  <si>
    <t>DELL INSPIRON</t>
  </si>
  <si>
    <t>Dayo</t>
  </si>
  <si>
    <t>DELL INSPIRON 15</t>
  </si>
  <si>
    <t>58MR6F3</t>
  </si>
  <si>
    <t>Comson</t>
  </si>
  <si>
    <t>288R6F3</t>
  </si>
  <si>
    <t>Rasheed</t>
  </si>
  <si>
    <t>CF4VVW3</t>
  </si>
  <si>
    <t>Micheal</t>
  </si>
  <si>
    <t>598R6F3</t>
  </si>
  <si>
    <t>Brown</t>
  </si>
  <si>
    <t>CDXMVW3</t>
  </si>
  <si>
    <t>Prosper</t>
  </si>
  <si>
    <t>HB6MVW3</t>
  </si>
  <si>
    <t>9H2NVW3</t>
  </si>
  <si>
    <t>LENOVO</t>
  </si>
  <si>
    <t>Lenovo Thinkpad T420</t>
  </si>
  <si>
    <t>4180H34</t>
  </si>
  <si>
    <t>CAMERA</t>
  </si>
  <si>
    <t>ɅNNKE Camera</t>
  </si>
  <si>
    <t>FD6134419</t>
  </si>
  <si>
    <t>FD6134418</t>
  </si>
  <si>
    <t>FD6134311</t>
  </si>
  <si>
    <t>FD6134343</t>
  </si>
  <si>
    <t>FD6134335</t>
  </si>
  <si>
    <t>FD6134409</t>
  </si>
  <si>
    <t>FD6134421</t>
  </si>
  <si>
    <t>FD6134309</t>
  </si>
  <si>
    <t>COMPUTERS</t>
  </si>
  <si>
    <t>MOXA 7000 Series Computer</t>
  </si>
  <si>
    <t>TACJE 1005322</t>
  </si>
  <si>
    <t>Effizen Series Mini Computer</t>
  </si>
  <si>
    <t>X0045D90QJ</t>
  </si>
  <si>
    <t xml:space="preserve">Histon Big Computer </t>
  </si>
  <si>
    <t>P12-i7-1061OU</t>
  </si>
  <si>
    <t>Mscore Mini Computer</t>
  </si>
  <si>
    <t>kinupute Mini Computer</t>
  </si>
  <si>
    <t>MISCELLANEOUS</t>
  </si>
  <si>
    <t>AAE BEACON SMART CHARGER</t>
  </si>
  <si>
    <t>Applied Acoustic 982 Smart Charger</t>
  </si>
  <si>
    <t xml:space="preserve"> SERIAL CONVERTERS</t>
  </si>
  <si>
    <t>MOXA U-Port (USB to 8 Port RS-232 Serial Hub)</t>
  </si>
  <si>
    <t>TZIC01015464</t>
  </si>
  <si>
    <t>TAGAB1068639</t>
  </si>
  <si>
    <t>yes</t>
  </si>
  <si>
    <t>Power Fault</t>
  </si>
  <si>
    <t>TACFB10330276</t>
  </si>
  <si>
    <t>TAEEB1010585</t>
  </si>
  <si>
    <t>TBCIB1047298</t>
  </si>
  <si>
    <t>TBCIB1047296</t>
  </si>
  <si>
    <t>MOXA N-PORT 5410</t>
  </si>
  <si>
    <t>TZIG01083081</t>
  </si>
  <si>
    <t>MOXA N-PORT 5450</t>
  </si>
  <si>
    <t>TBBDE1025033</t>
  </si>
  <si>
    <t>TZIB01077716</t>
  </si>
  <si>
    <t>brEhE2800197</t>
  </si>
  <si>
    <t>TAIAE1066690</t>
  </si>
  <si>
    <t>STARTECH 8 PORT USB TO RS232 SERIAL HUB</t>
  </si>
  <si>
    <t>STARTECH 16 PORT USB TO RS232 SERIAL HUB</t>
  </si>
  <si>
    <t>USR-N540 4 PORT SERIAL DEVICE</t>
  </si>
  <si>
    <t>S/N - 02102122092100001305</t>
  </si>
  <si>
    <t>S/N - 02102122092100012807</t>
  </si>
  <si>
    <t>STARTECH 4 PORT USB TO RS232 SERIAL ADAPTER HUB</t>
  </si>
  <si>
    <t>MOXA U-Port 1650-8 (USB to 8 Port RS-232 Serial Hub)</t>
  </si>
  <si>
    <t>TBCEB1106199</t>
  </si>
  <si>
    <t>TBCGB1042854</t>
  </si>
  <si>
    <t>TBCAB1060290</t>
  </si>
  <si>
    <t>DEVICE MASTER PRO</t>
  </si>
  <si>
    <t xml:space="preserve">  </t>
  </si>
  <si>
    <t>DEVICE MASTER SERIAL HUB DB9M 16-PORT</t>
  </si>
  <si>
    <t>9460-000086</t>
  </si>
  <si>
    <t>9460-000120</t>
  </si>
  <si>
    <t>CABLES</t>
  </si>
  <si>
    <t>HDMI CABLES(LONG)</t>
  </si>
  <si>
    <t>HDMI CABLES(SHORT)</t>
  </si>
  <si>
    <t>RS232 SERIAL CABLE (M-F)</t>
  </si>
  <si>
    <t>RS232 SERIAL CABLE (F-F)</t>
  </si>
  <si>
    <t>RS232 SERIAL CABLE (SPLIT CABLES)</t>
  </si>
  <si>
    <t>USB TO SERIAL CABLES</t>
  </si>
  <si>
    <t>VGA CABLES</t>
  </si>
  <si>
    <t>VGA SPLIT CABLES</t>
  </si>
  <si>
    <t>LAN to RS232</t>
  </si>
  <si>
    <t>LAN to USB</t>
  </si>
  <si>
    <t>HDMI TO DVI CABLES</t>
  </si>
  <si>
    <t>DVI CABLES</t>
  </si>
  <si>
    <t>DMS-59 to VGA CABLE</t>
  </si>
  <si>
    <t>DMS-59 to DVI FEMALE CABLE</t>
  </si>
  <si>
    <t>LAN TO SERIAL 25PIN</t>
  </si>
  <si>
    <t>SERIAL DATA CABLE</t>
  </si>
  <si>
    <t>ANTENNA CABLE (SMALL)</t>
  </si>
  <si>
    <t>POWER PACK (UNUSED)</t>
  </si>
  <si>
    <t>EXTENSION CABLES</t>
  </si>
  <si>
    <t>ANTENNA CABLE (BIG)</t>
  </si>
  <si>
    <t>DVI-A CABLE</t>
  </si>
  <si>
    <t>DVI TO HDMI</t>
  </si>
  <si>
    <t>DVI TO HDMI 2 PORT</t>
  </si>
  <si>
    <t>POWER PLUGS</t>
  </si>
  <si>
    <t>UTB Ethernet Cable</t>
  </si>
  <si>
    <t>PACKS</t>
  </si>
  <si>
    <t>SPLITTER</t>
  </si>
  <si>
    <t xml:space="preserve">8 Ports VGA Duplicator with Charger </t>
  </si>
  <si>
    <t xml:space="preserve">7 Ports USB Hub </t>
  </si>
  <si>
    <t xml:space="preserve">4 Ports USB Hub </t>
  </si>
  <si>
    <t>4 Port HDMI Splitter</t>
  </si>
  <si>
    <t>2-PORT DVI SPLITTER</t>
  </si>
  <si>
    <t>4-PORT DISPLAY PORT HUB</t>
  </si>
  <si>
    <t>VGA OVER CAT5 EXTENDER</t>
  </si>
  <si>
    <t>HDMI OVER CAT5 EXTENDER</t>
  </si>
  <si>
    <t>2 Port HDMI Splitter</t>
  </si>
  <si>
    <t>2 PORT LAN SPLITTER</t>
  </si>
  <si>
    <t>5-PORT LAN SWITCH</t>
  </si>
  <si>
    <t>8-PORT LAN SWITCH</t>
  </si>
  <si>
    <t>24-PORT LAN SWITCH</t>
  </si>
  <si>
    <t>48-PORT LAN SWITCH</t>
  </si>
  <si>
    <t>CONVERTER</t>
  </si>
  <si>
    <t>LAN to RS232 Adapter</t>
  </si>
  <si>
    <t>Type C to USB Adapter</t>
  </si>
  <si>
    <t xml:space="preserve">7 Ports of VGA Duplicator </t>
  </si>
  <si>
    <t>USB 3.0 to HDMI adapter</t>
  </si>
  <si>
    <t>RS232 To RS485</t>
  </si>
  <si>
    <t>USB TO HDMI 4 PORT</t>
  </si>
  <si>
    <t>USB TO HDMI 2 PORT</t>
  </si>
  <si>
    <t>TYPE C TO VGA AND HDMI ADAPTER</t>
  </si>
  <si>
    <t>RS232/RS485 TO ETHERNET SERVER</t>
  </si>
  <si>
    <t>DISPLAYPORT TO DVI ADAPTER</t>
  </si>
  <si>
    <t>DISPLAYPORT TO DVI/HDMI/VGA/AUDIO  ADAPTER</t>
  </si>
  <si>
    <t>DVI TO HDMI ADAPTER</t>
  </si>
  <si>
    <t>SATA/IDE TO USB3.0 ADAPTER</t>
  </si>
  <si>
    <t>USB to LAN Adapter</t>
  </si>
  <si>
    <t>Dtech RS232 to RS485</t>
  </si>
  <si>
    <t>MOXA RS232 to RS422/485</t>
  </si>
  <si>
    <t>CAT 6 In-line Coupler</t>
  </si>
  <si>
    <t>4port PPS Splitter</t>
  </si>
  <si>
    <t>3WA112J122023-29</t>
  </si>
  <si>
    <t>TESTER</t>
  </si>
  <si>
    <t>FLUKE 115 MULTIMETER</t>
  </si>
  <si>
    <t>CLAMP METER</t>
  </si>
  <si>
    <t>LAN TESTER</t>
  </si>
  <si>
    <t>WEATHER STATION</t>
  </si>
  <si>
    <t>AC VOLTAGE DETECTOR</t>
  </si>
  <si>
    <t xml:space="preserve">DC BATTERY TESTER </t>
  </si>
  <si>
    <t>VOLTAGE TESTER</t>
  </si>
  <si>
    <t xml:space="preserve">MEASUREMENT </t>
  </si>
  <si>
    <t>LASER DISTANCE MEASURER</t>
  </si>
  <si>
    <t>100 METERS MEASURING TAPE</t>
  </si>
  <si>
    <t>MEASURING WHEEL</t>
  </si>
  <si>
    <t>POWER ADAPTERS</t>
  </si>
  <si>
    <t>18V POWER ADAPTER</t>
  </si>
  <si>
    <t>12V POWER ADAPTER</t>
  </si>
  <si>
    <t>5V POWER ADAPTER</t>
  </si>
  <si>
    <t>PERFEIDY AC ADAPTER &amp; CHARGER (5V WITH CHANGEABLE JACK PLUGS)</t>
  </si>
  <si>
    <t>POWER REGULATORS</t>
  </si>
  <si>
    <t>CENTURY STEP DOWN REGULATORS</t>
  </si>
  <si>
    <t>REGULATED POWER SUPPLY</t>
  </si>
  <si>
    <t>TRIPP LITE SMART1500</t>
  </si>
  <si>
    <t>RACK MOUNT NETWORK SERVER POWER STRIP</t>
  </si>
  <si>
    <t>LITEFUZE STEP UP &amp; DOWN TRANSFORMER</t>
  </si>
  <si>
    <t>CYBERPOWER SURGE PROTECTOR</t>
  </si>
  <si>
    <t>KVM SWITCH</t>
  </si>
  <si>
    <t>TRENDNET KVM SWITCH (16 VGA PORTS)</t>
  </si>
  <si>
    <t>UN2A632000373</t>
  </si>
  <si>
    <t>UN2A632000375</t>
  </si>
  <si>
    <t>UN1K632000636</t>
  </si>
  <si>
    <t>DGODRT 4 PORT USB 2.0 VGA KVM SWITCH</t>
  </si>
  <si>
    <t>WALL ADAPTER</t>
  </si>
  <si>
    <t>6 OUTLET SURGE PROTECTOR</t>
  </si>
  <si>
    <t>20AMP SINGLE OUTLET</t>
  </si>
  <si>
    <t>HEAVY DUTY OUTLET</t>
  </si>
  <si>
    <t>MINI ADAPTER</t>
  </si>
  <si>
    <t>LABEL MANAGER</t>
  </si>
  <si>
    <t>Brother Label manager</t>
  </si>
  <si>
    <t>Dymo label manager</t>
  </si>
  <si>
    <t>Paper Cartridge</t>
  </si>
  <si>
    <t>KEYBOARD &amp; MOUSE</t>
  </si>
  <si>
    <t>Logi Track ball mouse</t>
  </si>
  <si>
    <t>Logi Rechargeable Track ball mouse</t>
  </si>
  <si>
    <t>Logi Mini Mouse</t>
  </si>
  <si>
    <t>HP wireless mouse</t>
  </si>
  <si>
    <t>Wired mouse</t>
  </si>
  <si>
    <t>Coloured Blacklight Wireless Keyboard</t>
  </si>
  <si>
    <t>Marvo Wireless Keyboard</t>
  </si>
  <si>
    <t>Wireless Keyboard Mouse Combo</t>
  </si>
  <si>
    <t>Onn wireless mouse</t>
  </si>
  <si>
    <t>Havic wireless mouse</t>
  </si>
  <si>
    <t>Amazon Wireless Mouse</t>
  </si>
  <si>
    <t>Longitech Wireless Keyboard</t>
  </si>
  <si>
    <t>2435AP0868D9</t>
  </si>
  <si>
    <t>2435AP0868Q9</t>
  </si>
  <si>
    <t>2435AP086FL9</t>
  </si>
  <si>
    <t>2435AP086FF9</t>
  </si>
  <si>
    <t>BOOKS</t>
  </si>
  <si>
    <t>Ugly's Electrical References</t>
  </si>
  <si>
    <t>Wiring Simplified</t>
  </si>
  <si>
    <t>Klein Tools Wire Markers</t>
  </si>
  <si>
    <t>PRINTER CABLES</t>
  </si>
  <si>
    <t>25ft Printer Cable</t>
  </si>
  <si>
    <t>Printer Cable</t>
  </si>
  <si>
    <t>BLUFIN APPLIED ACOUSTICS</t>
  </si>
  <si>
    <t>CONNECTOR &amp; PIGTAIL SPARES</t>
  </si>
  <si>
    <t>8 PIN SUBCONN PIGTAIL</t>
  </si>
  <si>
    <t>6 PIN SUBCONN PIGTAIL</t>
  </si>
  <si>
    <t>5 PIN CONNECTOR</t>
  </si>
  <si>
    <t xml:space="preserve">14 PIN CONNECTOR </t>
  </si>
  <si>
    <t>MISCELLANEOUS_2</t>
  </si>
  <si>
    <t>DELL DOCKING STATION</t>
  </si>
  <si>
    <t>4 PORT RS232 SWITCH</t>
  </si>
  <si>
    <t>DATA LINK</t>
  </si>
  <si>
    <t>AORUS WIFI CARD</t>
  </si>
  <si>
    <t>FLEXIBLE POWER CABLE TAP SPLICE KIT</t>
  </si>
  <si>
    <t>FLAME RETARDANT ELECTRICAL INSULATING RESIN</t>
  </si>
  <si>
    <t>DEWALT AUTOMATIC HAND DRILL</t>
  </si>
  <si>
    <t>HYPER TOUGH 100 PIECE DRILL &amp; DRIVE BIT SET</t>
  </si>
  <si>
    <t>HYPER TOUGH 24 PCS T HANDLE</t>
  </si>
  <si>
    <t>DUAL BAND WIFI REPEATER</t>
  </si>
  <si>
    <t>D-LINK AC1200 WIFI ROUTER</t>
  </si>
  <si>
    <t>D-LINK SMART AC1900 WIFI ROUTER</t>
  </si>
  <si>
    <t>TORCH LIGHT</t>
  </si>
  <si>
    <t>LONG NOSE MULTI PURPOSE TOOL</t>
  </si>
  <si>
    <t>CRIMPING TOOL</t>
  </si>
  <si>
    <t>COAX &amp; TWISTED PAIR COMBINATION RADIAL STRIPPER</t>
  </si>
  <si>
    <t>HYPER TOUGH LIGHTED MAGNIFYING GLASS</t>
  </si>
  <si>
    <t>TOOL BOX</t>
  </si>
  <si>
    <t>EXTERNAL KEYBOARD</t>
  </si>
  <si>
    <t>THERMOSTATIC SOLERING STATION</t>
  </si>
  <si>
    <t>24 PORT CAT 6 PATCH PANEL</t>
  </si>
  <si>
    <t>DELL USB SLIM DVD DRIVE</t>
  </si>
  <si>
    <t xml:space="preserve">CABLE HOLDER </t>
  </si>
  <si>
    <t xml:space="preserve">SINGLE MONITOR STAND </t>
  </si>
  <si>
    <t>TRIBRACH</t>
  </si>
  <si>
    <t>FLEXI DRIVER FOR JUBLIEE CLIPS</t>
  </si>
  <si>
    <t>LOKMAN HOSE CLIPS (JUBLIEE CLIPS)
3 PACKS/20PCS</t>
  </si>
  <si>
    <t>SANDISK EXTREME PORTABLE SSD (1 TB)</t>
  </si>
  <si>
    <t>LUGGAGE SCALE</t>
  </si>
  <si>
    <t>Acurite Weather station</t>
  </si>
  <si>
    <t>TITAN 3PCS BRUSH SET</t>
  </si>
  <si>
    <t>2 PORT USB DISPLAYPORT KVM SWITCH WITH AUDIO</t>
  </si>
  <si>
    <t>PPS CABLE</t>
  </si>
  <si>
    <t>Vernier Caliper</t>
  </si>
  <si>
    <t>Hard Drive Disk Case</t>
  </si>
  <si>
    <t>X00325YHVL</t>
  </si>
  <si>
    <t>First Aid</t>
  </si>
  <si>
    <t>X0044NV10V</t>
  </si>
  <si>
    <t>Echo Dot (Alex Smart Speaker)</t>
  </si>
  <si>
    <t>C24614</t>
  </si>
  <si>
    <t>PPT Wifi Repeater</t>
  </si>
  <si>
    <t>Tp-Link Axes 400 Wifi Router</t>
  </si>
  <si>
    <t>12" ADJUSTABLE WRENCH</t>
  </si>
  <si>
    <t>6 PIECE MINI PLIER SET</t>
  </si>
  <si>
    <t>RATCHETING WRENCH SET</t>
  </si>
  <si>
    <t>54 PIECE AUTO&amp;MOTORCYCLE TOOL KIT</t>
  </si>
  <si>
    <t>WIRE BRUSH</t>
  </si>
  <si>
    <t>19 PIECE 1/4 INDRIVE RATCHET &amp; SOCKET SET</t>
  </si>
  <si>
    <t>3/8 INCH DRIVE TORQUE WRENCH</t>
  </si>
  <si>
    <t>11 PIECE 3/8" DRIVE DEEP IMPACT SOCKET SET</t>
  </si>
  <si>
    <t>14" PIPE WRENCH</t>
  </si>
  <si>
    <t>18" BOLT CUTTER</t>
  </si>
  <si>
    <t>15" PRY BAR</t>
  </si>
  <si>
    <t>24" 2-IN-1 PICK UP TOOL</t>
  </si>
  <si>
    <t>3/8" DRIVE SOCKET HOLDER</t>
  </si>
  <si>
    <t>1/2" DRIVE SOCKET HOLDER</t>
  </si>
  <si>
    <t>PACK OF DISPOSABLE GLOVES</t>
  </si>
  <si>
    <t>WHITE FIRST AID BOX</t>
  </si>
  <si>
    <t>RED FIRST AID BAG</t>
  </si>
  <si>
    <t>Corporate Office: 5, Chief Mgba Street, Rumurolu, Woji, PHC.
PMB:049
Mobile: 07061770589. Tel: 084-555-226
Email: info@subsea100.com
Web: www.subsea100.com</t>
  </si>
  <si>
    <t>CONSUMABLES</t>
  </si>
  <si>
    <t>MASKING TAPE</t>
  </si>
  <si>
    <t>DUCT TAPE</t>
  </si>
  <si>
    <t>SCOTCH TAPE</t>
  </si>
  <si>
    <t>BIG</t>
  </si>
  <si>
    <t>SMALL</t>
  </si>
  <si>
    <t>COLOURED BIG</t>
  </si>
  <si>
    <t>COLOURED SMALL</t>
  </si>
  <si>
    <t>UV RESISTANT WATER PROOF TAPE</t>
  </si>
  <si>
    <t>BATTERIES</t>
  </si>
  <si>
    <t>9V</t>
  </si>
  <si>
    <t>DURACELL AAA</t>
  </si>
  <si>
    <t>DURACELL AA</t>
  </si>
  <si>
    <t>DELL LAPTOP BATTERY (SPARE)</t>
  </si>
  <si>
    <t>MAXSTRONG CALCIUM PREMIUM BATTERY</t>
  </si>
  <si>
    <t>SOLDERING ACCESSOREIS</t>
  </si>
  <si>
    <t>SOLDERING LEAD</t>
  </si>
  <si>
    <t>TIP THINNER</t>
  </si>
  <si>
    <t>SOLDERING PASTE</t>
  </si>
  <si>
    <t>SCOTCHKOTE ELECTRICAL COATING</t>
  </si>
  <si>
    <t>STATIONARIES</t>
  </si>
  <si>
    <t>BIRO</t>
  </si>
  <si>
    <t>HIGHLIGHTER</t>
  </si>
  <si>
    <t>CLIP BOARD</t>
  </si>
  <si>
    <t>PERMANENT MARKER</t>
  </si>
  <si>
    <t>WALL FASTENER</t>
  </si>
  <si>
    <t>Strenco Black Heavy Duty Wall fastener</t>
  </si>
  <si>
    <t>1 Roll of Velcro Wall Fastener</t>
  </si>
  <si>
    <t>Velcro stick on</t>
  </si>
  <si>
    <t xml:space="preserve">White Velcro Scotch </t>
  </si>
  <si>
    <t>SPRAYS</t>
  </si>
  <si>
    <t>WD 40 SPRAYS</t>
  </si>
  <si>
    <t>Power Shot (Mosquitoes)</t>
  </si>
  <si>
    <t>WRAP</t>
  </si>
  <si>
    <t>18" TIE WRAPS</t>
  </si>
  <si>
    <t>12" TIE WRAPS</t>
  </si>
  <si>
    <t>RENTAL HISTORY</t>
  </si>
  <si>
    <t>CLIENT</t>
  </si>
  <si>
    <t>PICKUP DATE</t>
  </si>
  <si>
    <t>RETURN DATE</t>
  </si>
  <si>
    <t>NO. OF DAYS</t>
  </si>
  <si>
    <t>CONDITION</t>
  </si>
  <si>
    <r>
      <rPr>
        <b/>
        <sz val="14"/>
        <color rgb="FFFF0000"/>
        <rFont val="Cambria"/>
        <charset val="134"/>
      </rPr>
      <t xml:space="preserve">BAD </t>
    </r>
    <r>
      <rPr>
        <b/>
        <sz val="14"/>
        <color theme="1"/>
        <rFont val="Cambria"/>
        <charset val="134"/>
      </rPr>
      <t>/</t>
    </r>
    <r>
      <rPr>
        <b/>
        <sz val="14"/>
        <color rgb="FF00B050"/>
        <rFont val="Cambria"/>
        <charset val="134"/>
      </rPr>
      <t xml:space="preserve"> GOOD</t>
    </r>
  </si>
  <si>
    <t>Edgetech 4200 SSS tow fish with topside and dedicated CPU</t>
  </si>
  <si>
    <t>45127/33727/26990181</t>
  </si>
  <si>
    <t>Seis Space Geosciences Limited</t>
  </si>
  <si>
    <t>Good</t>
  </si>
  <si>
    <t>100m Tow cable</t>
  </si>
  <si>
    <t>Power cables and USB to DVI cable</t>
  </si>
  <si>
    <t>1m Side Scan deck test cable</t>
  </si>
  <si>
    <t>Edge tech 4200 Side Scan Sonar Electric Winch</t>
  </si>
  <si>
    <t>2x LAN cable and Mouse</t>
  </si>
  <si>
    <t>Sub Bottom Profiler and top side</t>
  </si>
  <si>
    <t>RMC03S2772</t>
  </si>
  <si>
    <t>1 Pigtail, power cable, LAN, laptop charger and spider cable</t>
  </si>
  <si>
    <t>20m Deck cable</t>
  </si>
  <si>
    <t>Valeport Midas SVX2 SVP</t>
  </si>
  <si>
    <t>MS1000 Konsberg Mesotech (Head, Interface unit and accessories)</t>
  </si>
  <si>
    <t>18070016/0509032/13050034</t>
  </si>
  <si>
    <t>Compass Survey Limited</t>
  </si>
  <si>
    <t>200m tow cable</t>
  </si>
  <si>
    <t>0.3m deck test cable</t>
  </si>
  <si>
    <t>Dell Laptop with charger</t>
  </si>
  <si>
    <t>BDDQM-DJPPG-WVPVJ-B2HFV-VVP8J</t>
  </si>
  <si>
    <t>j</t>
  </si>
  <si>
    <t>MS1000 Tripod stand</t>
  </si>
  <si>
    <t>CNAV 3050 DGPS with Antennas, data cables and accessories</t>
  </si>
  <si>
    <t>11519, 14152</t>
  </si>
  <si>
    <t>Josan Intgrated Services Limited</t>
  </si>
  <si>
    <t>Teledyne TSS Meridian Gyro Compass with power cable, DVI cable and accessories</t>
  </si>
  <si>
    <t>MS1000 sonar head, topside, dongle, deck cable, subsea cable and tripod</t>
  </si>
  <si>
    <t>NR139A00, 502027</t>
  </si>
  <si>
    <t>Satel modem, power packs</t>
  </si>
  <si>
    <t>Telemetry antennas and cables</t>
  </si>
  <si>
    <t>Hemisphere V123 DGPS, data cables, power cables and antennas</t>
  </si>
  <si>
    <t>Moxa Serial Box, power cables, printer cables</t>
  </si>
  <si>
    <t>Spider cables</t>
  </si>
  <si>
    <t>Dell monitor, monitor stand</t>
  </si>
  <si>
    <t>CN04RFMK, 6418053GOH7S</t>
  </si>
  <si>
    <t>Hemisphere VS1000 Topside</t>
  </si>
  <si>
    <t>C2150-19505644</t>
  </si>
  <si>
    <t>Hemisphere VS1000 antennas and antenna cable, data cable</t>
  </si>
  <si>
    <t>B2118-06039-01160
B2118-06039-01173</t>
  </si>
  <si>
    <t>Teledyne TSS Meridian gyro compass power cable</t>
  </si>
  <si>
    <t>Bad</t>
  </si>
  <si>
    <t>Broken Pigtail pin</t>
  </si>
  <si>
    <t>0510060/0502027</t>
  </si>
  <si>
    <t>Blue Tide Integrated Services Limited</t>
  </si>
  <si>
    <t>200m Tow cable</t>
  </si>
  <si>
    <t>10m Deck test cable</t>
  </si>
  <si>
    <t>D8NZDD1</t>
  </si>
  <si>
    <t>Applied acoustics transponders</t>
  </si>
  <si>
    <r>
      <rPr>
        <sz val="12"/>
        <color theme="5"/>
        <rFont val="Cambria"/>
        <charset val="134"/>
      </rPr>
      <t>2222115</t>
    </r>
    <r>
      <rPr>
        <sz val="12"/>
        <rFont val="Cambria"/>
        <charset val="134"/>
      </rPr>
      <t>, 2323003, 2222117, 2323004</t>
    </r>
  </si>
  <si>
    <t>Pisces Offshore Limited</t>
  </si>
  <si>
    <t xml:space="preserve"> x</t>
  </si>
  <si>
    <t>Worn out insulator on pigtails</t>
  </si>
  <si>
    <t>Valeport SVP, SVP cable, pigtail, serial cable</t>
  </si>
  <si>
    <t>Hemisphere VS1000 topside, antenna, data cables and accessories</t>
  </si>
  <si>
    <t>C2150-19505644
Antenna 1: B2118-06031-01-160
Antenna 2: B2118-06031-01-173
G2344-23802253
Antenna 1: C2315-07844-01-050
Antenna 2: C2315-07844-01-078</t>
  </si>
  <si>
    <t>Hemisphere V123 antenna, topside and cable</t>
  </si>
  <si>
    <t>B19090341701148, SN1001121</t>
  </si>
  <si>
    <t>2222116, 2323005</t>
  </si>
  <si>
    <t>Josan Integrated Services Limited</t>
  </si>
  <si>
    <t>18070016/059032/13050034</t>
  </si>
  <si>
    <t xml:space="preserve">0.3m deck test cable    </t>
  </si>
  <si>
    <t xml:space="preserve">200m tow cable </t>
  </si>
  <si>
    <t>O510060</t>
  </si>
  <si>
    <t>Hemisphere V123 GNSS data cables, power cables and antennas</t>
  </si>
  <si>
    <t>B1909-03417-01-154
B1909-03417-01-148
C2329-07603-01-154</t>
  </si>
  <si>
    <t>MS1000 KONSBERG MESOTECH (Head, Tripod Stand Interface Unit, Lan Cable, Laptop and Accessories) With external Dongle, Serial Cabke, Split Cables</t>
  </si>
  <si>
    <t>Satel radio, power cables and antennas for each</t>
  </si>
  <si>
    <t>S/N: 2215348801
S/N: 2215348803
S/N: 2215348804
S/N: 2215348805
S/N: 2215348807
S/N: 2215348808</t>
  </si>
  <si>
    <t>Moxa with power cable, Data cable</t>
  </si>
  <si>
    <t>Pieces</t>
  </si>
  <si>
    <t xml:space="preserve">
G2344-23802253
Antenna 1: C2315-07844-01-050
Antenna 2: C2315-07844-01-078</t>
  </si>
  <si>
    <t xml:space="preserve">Prime Source Limited </t>
  </si>
  <si>
    <t>Tow cable</t>
  </si>
  <si>
    <t>1m Side Scan deck test cable, LAN cable, Power cable &amp; USB- DVI cable</t>
  </si>
  <si>
    <t>C-Nav 3050 Bundle D/Freq  GPS Reciever C/W: Antenna Cable</t>
  </si>
  <si>
    <t>C-Nav 3050 topside</t>
  </si>
  <si>
    <t>C-Nav  3050 Accessories</t>
  </si>
  <si>
    <t>Teledyne Echotrac E20 SBES with topside &amp; Accessories</t>
  </si>
  <si>
    <t>Teledyne Echotrac E20 SBES tranducer Head</t>
  </si>
  <si>
    <t>TRI0709</t>
  </si>
  <si>
    <t>Predator Helios 16 Processing PC with charger</t>
  </si>
  <si>
    <t>Compass Services Limited</t>
  </si>
  <si>
    <t>Dell Precision M6800 Laptop with charger</t>
  </si>
  <si>
    <t>Quad-Monitor stand</t>
  </si>
  <si>
    <t xml:space="preserve">Iiyama Monitor with power cables </t>
  </si>
  <si>
    <t>11187V4103034
11358V7400880
11358V5301247
11358V5C00594</t>
  </si>
  <si>
    <t>HDMI Cable</t>
  </si>
  <si>
    <t xml:space="preserve">N/A </t>
  </si>
  <si>
    <t>Wireless Mouse</t>
  </si>
  <si>
    <t>Screw Driver, Allen key set</t>
  </si>
  <si>
    <t>BATOIL
Services 
Nig Limited</t>
  </si>
  <si>
    <t>C-Nav 3050 Accessories</t>
  </si>
  <si>
    <t>GQGS062
5JRLVZ1</t>
  </si>
  <si>
    <t>Monitor with power plug</t>
  </si>
  <si>
    <t>SN 1: CNC307PQ61
SN 2: N/A</t>
  </si>
  <si>
    <t>Startech 16 Port USB to RS232 Serail Hub</t>
  </si>
  <si>
    <t>7 Port USB Hub</t>
  </si>
  <si>
    <t>Brick System Unit With Power Cable</t>
  </si>
  <si>
    <t>Red Tie Wrap</t>
  </si>
  <si>
    <t>Black Tie Wrap</t>
  </si>
  <si>
    <t>7 port HDMI Splitter</t>
  </si>
  <si>
    <t>Travel Adapter (Surge Protector)</t>
  </si>
  <si>
    <t>Adapter</t>
  </si>
  <si>
    <t>Extension Box</t>
  </si>
  <si>
    <t>Duct tape</t>
  </si>
  <si>
    <t>Velcro</t>
  </si>
  <si>
    <t>Contact Cleaner</t>
  </si>
  <si>
    <t>USB to Serial Cable</t>
  </si>
  <si>
    <t>VGA to HDMI</t>
  </si>
  <si>
    <t>RS232 Cable to Female to male</t>
  </si>
  <si>
    <t>RS232 Cable to Female to Female</t>
  </si>
  <si>
    <t xml:space="preserve">50mm GPS Cables </t>
  </si>
  <si>
    <t>Moxa Serial Box, Power Plug &amp; USB 2.0 Cable</t>
  </si>
  <si>
    <t>Flange</t>
  </si>
  <si>
    <t>Single Monitor Stand</t>
  </si>
  <si>
    <t>Null Modem</t>
  </si>
  <si>
    <t>Tribrach</t>
  </si>
  <si>
    <t>Tripod</t>
  </si>
  <si>
    <t>Spindle</t>
  </si>
  <si>
    <t>Reflectors</t>
  </si>
  <si>
    <t>Leica Viva TS12 Robotic total Station</t>
  </si>
  <si>
    <t>R2Sonic 2026 MBES(with topside, interface kit, mounting hardware, RX Hardware, Sea cable)</t>
  </si>
  <si>
    <t>Topside SN: 100181 
Projector S/N: 820102
Head S/N: 101610</t>
  </si>
  <si>
    <t>Returned sonar head without 
topside</t>
  </si>
  <si>
    <t>Total Station Data Logger</t>
  </si>
  <si>
    <t>Total Station Accessories</t>
  </si>
  <si>
    <t>GAPS M7 USBL Transducer</t>
  </si>
  <si>
    <t>GAPS M7 Interface Box &amp; Accessories</t>
  </si>
  <si>
    <t>7446270467L
744619E005L
716185CFGA6</t>
  </si>
  <si>
    <t>Tool Box (lan tester, HDMI Cable &amp; Allen Keys)</t>
  </si>
  <si>
    <t>Router Mesh</t>
  </si>
  <si>
    <t>TR3011B000808</t>
  </si>
  <si>
    <t>1807016/0502027</t>
  </si>
  <si>
    <t xml:space="preserve">  Dell Latitude D630 Laptop with Charger</t>
  </si>
  <si>
    <t>3KD7FD1</t>
  </si>
  <si>
    <t>200m Tow cable, 10m Deck Cable &amp;  MS1000 Tripod Stand</t>
  </si>
  <si>
    <t>Enrux Positioning and Survey</t>
  </si>
  <si>
    <t>R2Sonic MBES 2024 (3000m rated depth without SVx)</t>
  </si>
  <si>
    <t>G882 Marine Magnetometer c/w 200m cable &amp; 3000m drum cable</t>
  </si>
  <si>
    <t>Repiared</t>
  </si>
  <si>
    <t>Edgetech 4125i Side scan Sonar Towfish</t>
  </si>
  <si>
    <t>Brone Survey Services Limited</t>
  </si>
  <si>
    <t>Edgetech 4125i Side scan Sonar Topside</t>
  </si>
  <si>
    <t>Getac Laptop</t>
  </si>
  <si>
    <t>RQ50350062</t>
  </si>
  <si>
    <t>200m Towing Winch</t>
  </si>
  <si>
    <t>15m &amp; 50mTow cable and accessories</t>
  </si>
  <si>
    <t>Tool Box, spanners, pliers &amp; cutters</t>
  </si>
  <si>
    <t>Adapter &amp; Extension</t>
  </si>
  <si>
    <t>DC battery</t>
  </si>
  <si>
    <t>TR10709</t>
  </si>
  <si>
    <t>Mini Gender Charger</t>
  </si>
  <si>
    <t>Edgetech 3400 Sub Bottom Profiler topside</t>
  </si>
  <si>
    <t>Proccessing PC for SBP</t>
  </si>
  <si>
    <t>Edgetech 3400 SBP Towfish</t>
  </si>
  <si>
    <t>25m Sub Bottom Profiler Seacable</t>
  </si>
  <si>
    <t>Lan Cables</t>
  </si>
  <si>
    <t>Serial Cables</t>
  </si>
  <si>
    <t>Serial Splitters</t>
  </si>
  <si>
    <t>USB- Serial Cable</t>
  </si>
  <si>
    <t>DELL PRECISION M6800 With charger</t>
  </si>
  <si>
    <t>Mouse</t>
  </si>
  <si>
    <t>Geo-Cardinal Integrated Services</t>
  </si>
  <si>
    <t>Head S/N : 102088
Topside S/N: 810102
Mini SVP S/N: 213073</t>
  </si>
  <si>
    <t>Trenchmark Services Limited</t>
  </si>
  <si>
    <t>Geonautics Services Limited</t>
  </si>
  <si>
    <t xml:space="preserve">MSI Raider </t>
  </si>
  <si>
    <t>Sub-Bottom Profiler 
Sub-Bottom Profiler Tow Fish</t>
  </si>
  <si>
    <t>61300
61276</t>
  </si>
  <si>
    <t>8 Port Moxa With Data Cable And Power Pack</t>
  </si>
  <si>
    <t>Taeedb1010585</t>
  </si>
  <si>
    <t>MS1000 Konsberg Mesotech Sonar Heard With Dongle
MS1000 Konsberg Topside/ Interface Unit
200M Sea Cable
10M Deck Test Cable
Tripod Stand
Dell Laptop With Charger
Power Cable USB Dongle Data Cable</t>
  </si>
  <si>
    <t>0510060
0502027
N/A
N/A
N/A
D8NZDD1
N/A</t>
  </si>
  <si>
    <t>1
1
1
1
1
1
1</t>
  </si>
  <si>
    <t>SGB MRU
Teledyne Gyro System 
8 Port Moxa With Data Cable And Power Pack
SVP (Sound Velocity Profiler) 
GX 882 Magnetometer W/USBL T o Serial And Power Pack
200M Drum Cable</t>
  </si>
  <si>
    <t>510483
00005183
TAEEB1010585
32554
882733
N/A</t>
  </si>
  <si>
    <t xml:space="preserve">1
1
1
1
1
1
</t>
  </si>
  <si>
    <t>MS1000 Konsberg Mesotech Sonar Heard With Dongle
MS1000 Konsberg Interface Unit
400M Sea Cable
10M Deck Test Cable
Dell Laptop With Charger</t>
  </si>
  <si>
    <t xml:space="preserve">0510060
0502027
N/A
N/A
D8NZDD1
</t>
  </si>
  <si>
    <t>1
1
1
1
1</t>
  </si>
  <si>
    <t>VGA Extender
Shielded RJ45 Connector
VGA Splitter
Tie Wraps
30 Range De-Measurer
Short VGA Cable
Rim Of Papers</t>
  </si>
  <si>
    <t>N/A
N/A
N/A
N/A
N/A
N/A
N/A</t>
  </si>
  <si>
    <t>1
6
1
1
1
1
1</t>
  </si>
  <si>
    <t>Fadfae Engineering Services LTD</t>
  </si>
  <si>
    <t xml:space="preserve">5 Port Extention
Adjustable Spanner
Adaptor x 2
Wall Cable Clips
Dual Band Wifi Repeater
Tarpaulin
5ft 5" Pipe
20ft 4" Pipe
20ft 3" Pipe
20ft 2" Pipe
1 Length 1 1/2 Angle Iron 
2ft x 2ft 10MM Plate 
1ft x 1ft 10MM Plate
Welding Items, Flange (USBL) </t>
  </si>
  <si>
    <t>N/A
N/A
N/A
N/A
N/A
N/A
N/A
N/A
N/A
N/A
N/A
N/A
N/A
N/A</t>
  </si>
  <si>
    <t>2
2
2
Pack
1
1
1
3
11/2
1
1
2
4</t>
  </si>
  <si>
    <t>OFFICE INVENTORY</t>
  </si>
  <si>
    <t>AIR CONDITIONER</t>
  </si>
  <si>
    <t>REST POINT AIR CONDITIONER</t>
  </si>
  <si>
    <t>PANASONIC AIR CONDITIONER</t>
  </si>
  <si>
    <t>LG AIR CONDITIONER</t>
  </si>
  <si>
    <t>LED PROJECTOR</t>
  </si>
  <si>
    <t>INVERTER 6KW</t>
  </si>
  <si>
    <t xml:space="preserve">INVERTER BATTERY </t>
  </si>
  <si>
    <t>A-LADDER</t>
  </si>
  <si>
    <t>KITCHEN APPLIANCES</t>
  </si>
  <si>
    <t>REFRIGERATOR</t>
  </si>
  <si>
    <t>MICROWAVE</t>
  </si>
  <si>
    <t>ELECTRIC KETTLE</t>
  </si>
  <si>
    <t>BREAD TOASTER</t>
  </si>
  <si>
    <t>WATER DISPENSER</t>
  </si>
  <si>
    <t>TOASTER</t>
  </si>
  <si>
    <t>AIR EXPELLER</t>
  </si>
  <si>
    <t>FIRE EXTINGUISHER</t>
  </si>
  <si>
    <t>ELECTRIC APPLIANCES</t>
  </si>
  <si>
    <t>ELECTRIC FAN</t>
  </si>
  <si>
    <t>UNINTERRUPTED POWER SUPPLY (ups)</t>
  </si>
  <si>
    <t>PRINTERS</t>
  </si>
  <si>
    <t>VNH7R05358</t>
  </si>
  <si>
    <t>WALL CLOCKS</t>
  </si>
  <si>
    <t>SUBSEA100 POLOS</t>
  </si>
  <si>
    <t>SUBSEA100 FACE CAP</t>
  </si>
  <si>
    <t>OX STANDING FAN</t>
  </si>
  <si>
    <t>JBL FLIP4 BLUETOOTH SPEAKER</t>
  </si>
  <si>
    <t>AN0248</t>
  </si>
  <si>
    <t>FURNITURE</t>
  </si>
  <si>
    <t>2 MAN TABLE</t>
  </si>
  <si>
    <t>4 MAN TABLE</t>
  </si>
  <si>
    <t xml:space="preserve">SINGLE MAN TABLE </t>
  </si>
  <si>
    <t>CONFERENCE TABLE</t>
  </si>
  <si>
    <t xml:space="preserve">COUCH </t>
  </si>
  <si>
    <t>BIG SEAT</t>
  </si>
  <si>
    <t>SMALL SEAT</t>
  </si>
  <si>
    <t>DINING TABLE</t>
  </si>
  <si>
    <t>DINNING SEAT</t>
  </si>
  <si>
    <t>CALIBRATION TABLE</t>
  </si>
  <si>
    <t>SIDE DRAWERS</t>
  </si>
  <si>
    <t>NIGHT OWL SURVALLANCE SYSTEM</t>
  </si>
  <si>
    <t>BOOK SHELF</t>
  </si>
  <si>
    <t>MAINTENANCE LOG</t>
  </si>
  <si>
    <t>DATE</t>
  </si>
  <si>
    <t xml:space="preserve">PROCEDURE </t>
  </si>
  <si>
    <t>DURATION</t>
  </si>
  <si>
    <t>Good working conditions</t>
  </si>
  <si>
    <t>1 Bad Compressor</t>
  </si>
  <si>
    <t>Good Working Conditions</t>
  </si>
  <si>
    <t>SONARS</t>
  </si>
  <si>
    <t>MS1000 KONSBERG MESOTECH</t>
  </si>
  <si>
    <t>1807016 (Built in)</t>
  </si>
  <si>
    <t>Broken terminal pin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</si>
</sst>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63">
    <font>
      <sz val="10"/>
      <name val="Arial"/>
      <charset val="134"/>
    </font>
    <font>
      <sz val="10"/>
      <name val="Cambria"/>
      <charset val="134"/>
      <scheme val="major"/>
    </font>
    <font>
      <b/>
      <sz val="18"/>
      <name val="Cambria"/>
      <charset val="134"/>
      <scheme val="major"/>
    </font>
    <font>
      <b/>
      <sz val="10"/>
      <name val="Cambria"/>
      <charset val="134"/>
      <scheme val="major"/>
    </font>
    <font>
      <b/>
      <sz val="11"/>
      <name val="Cambria"/>
      <charset val="134"/>
      <scheme val="major"/>
    </font>
    <font>
      <sz val="10"/>
      <color theme="1"/>
      <name val="Cambria"/>
      <charset val="134"/>
      <scheme val="major"/>
    </font>
    <font>
      <sz val="10"/>
      <color theme="9" tint="0.399945066682943"/>
      <name val="Cambria"/>
      <charset val="134"/>
      <scheme val="major"/>
    </font>
    <font>
      <sz val="8"/>
      <name val="Cambria"/>
      <charset val="134"/>
      <scheme val="major"/>
    </font>
    <font>
      <b/>
      <sz val="11"/>
      <color theme="1"/>
      <name val="Cambria"/>
      <charset val="134"/>
      <scheme val="major"/>
    </font>
    <font>
      <b/>
      <sz val="48"/>
      <name val="Cambria"/>
      <charset val="134"/>
      <scheme val="major"/>
    </font>
    <font>
      <b/>
      <sz val="18"/>
      <name val="Cambria"/>
      <charset val="134"/>
    </font>
    <font>
      <sz val="12"/>
      <name val="Cambria"/>
      <charset val="134"/>
    </font>
    <font>
      <sz val="14"/>
      <name val="Cambria"/>
      <charset val="134"/>
    </font>
    <font>
      <sz val="12"/>
      <name val="Cambria"/>
      <charset val="134"/>
      <scheme val="major"/>
    </font>
    <font>
      <b/>
      <sz val="14"/>
      <name val="Cambria"/>
      <charset val="134"/>
    </font>
    <font>
      <sz val="14"/>
      <name val="Cambria"/>
      <charset val="134"/>
      <scheme val="major"/>
    </font>
    <font>
      <sz val="10"/>
      <color theme="1"/>
      <name val="Cambria"/>
      <charset val="134"/>
      <scheme val="major"/>
    </font>
    <font>
      <sz val="16"/>
      <name val="Cambria"/>
      <charset val="134"/>
      <scheme val="major"/>
    </font>
    <font>
      <b/>
      <sz val="16"/>
      <name val="Cambria"/>
      <charset val="134"/>
      <scheme val="major"/>
    </font>
    <font>
      <sz val="16"/>
      <color theme="1"/>
      <name val="Cambria"/>
      <charset val="134"/>
      <scheme val="major"/>
    </font>
    <font>
      <sz val="16"/>
      <name val="Cambria"/>
      <charset val="134"/>
      <scheme val="major"/>
    </font>
    <font>
      <sz val="16"/>
      <color theme="1"/>
      <name val="Cambria"/>
      <charset val="134"/>
      <scheme val="major"/>
    </font>
    <font>
      <b/>
      <sz val="12"/>
      <name val="Cambria"/>
      <charset val="134"/>
      <scheme val="major"/>
    </font>
    <font>
      <sz val="12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sz val="18"/>
      <name val="Cambria"/>
      <charset val="134"/>
      <scheme val="major"/>
    </font>
    <font>
      <sz val="11"/>
      <color rgb="FF9C0006"/>
      <name val="Calibri"/>
      <charset val="134"/>
      <scheme val="minor"/>
    </font>
    <font>
      <sz val="18"/>
      <name val="Cambria"/>
      <charset val="134"/>
      <scheme val="major"/>
    </font>
    <font>
      <b/>
      <sz val="18"/>
      <name val="Cambria"/>
      <charset val="134"/>
      <scheme val="major"/>
    </font>
    <font>
      <sz val="18"/>
      <color theme="1"/>
      <name val="Cambria"/>
      <charset val="134"/>
      <scheme val="major"/>
    </font>
    <font>
      <sz val="18"/>
      <name val="Cambra"/>
      <charset val="134"/>
    </font>
    <font>
      <sz val="10"/>
      <name val="Arial"/>
      <charset val="134"/>
    </font>
    <font>
      <sz val="11"/>
      <name val="Cambria"/>
      <charset val="134"/>
      <scheme val="major"/>
    </font>
    <font>
      <sz val="18"/>
      <color theme="1"/>
      <name val="Cambria"/>
      <charset val="134"/>
      <scheme val="major"/>
    </font>
    <font>
      <sz val="18"/>
      <name val="Arial"/>
      <charset val="134"/>
    </font>
    <font>
      <b/>
      <sz val="20"/>
      <name val="Cambria"/>
      <charset val="134"/>
      <scheme val="major"/>
    </font>
    <font>
      <b/>
      <sz val="11"/>
      <color rgb="FF9C0006"/>
      <name val="Cambria"/>
      <charset val="134"/>
      <scheme val="major"/>
    </font>
    <font>
      <sz val="12"/>
      <name val="Arial"/>
      <charset val="134"/>
    </font>
    <font>
      <b/>
      <i/>
      <sz val="11"/>
      <name val="Cambria"/>
      <charset val="134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rgb="FFFF0000"/>
      <name val="Cambria"/>
      <charset val="134"/>
    </font>
    <font>
      <b/>
      <sz val="14"/>
      <color theme="1"/>
      <name val="Cambria"/>
      <charset val="134"/>
    </font>
    <font>
      <b/>
      <sz val="14"/>
      <color rgb="FF00B050"/>
      <name val="Cambria"/>
      <charset val="134"/>
    </font>
    <font>
      <b/>
      <sz val="14"/>
      <name val="Cambria"/>
      <charset val="134"/>
      <scheme val="major"/>
    </font>
    <font>
      <sz val="12"/>
      <color theme="5"/>
      <name val="Cambria"/>
      <charset val="134"/>
    </font>
  </fonts>
  <fills count="41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2" borderId="23" applyNumberFormat="0" applyAlignment="0" applyProtection="0">
      <alignment vertical="center"/>
    </xf>
    <xf numFmtId="0" fontId="49" fillId="13" borderId="24" applyNumberFormat="0" applyAlignment="0" applyProtection="0">
      <alignment vertical="center"/>
    </xf>
    <xf numFmtId="0" fontId="50" fillId="13" borderId="23" applyNumberFormat="0" applyAlignment="0" applyProtection="0">
      <alignment vertical="center"/>
    </xf>
    <xf numFmtId="0" fontId="51" fillId="14" borderId="25" applyNumberFormat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/>
  </cellStyleXfs>
  <cellXfs count="2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58" fontId="11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58" fontId="11" fillId="0" borderId="1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58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11" xfId="0" applyFont="1" applyBorder="1" applyAlignment="1">
      <alignment horizontal="center" vertical="center" wrapText="1"/>
    </xf>
    <xf numFmtId="58" fontId="11" fillId="0" borderId="1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58" fontId="11" fillId="0" borderId="1" xfId="0" applyNumberFormat="1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58" fontId="11" fillId="0" borderId="1" xfId="0" applyNumberFormat="1" applyFont="1" applyBorder="1" applyAlignment="1">
      <alignment vertical="center"/>
    </xf>
    <xf numFmtId="58" fontId="11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58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58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58" fontId="11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58" fontId="11" fillId="0" borderId="12" xfId="0" applyNumberFormat="1" applyFont="1" applyBorder="1" applyAlignment="1">
      <alignment horizontal="center" vertical="center"/>
    </xf>
    <xf numFmtId="58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5" xfId="0" applyFont="1" applyBorder="1" applyAlignment="1">
      <alignment horizontal="left"/>
    </xf>
    <xf numFmtId="0" fontId="2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1" xfId="0" applyBorder="1"/>
    <xf numFmtId="0" fontId="22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4" borderId="1" xfId="23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/>
    <xf numFmtId="0" fontId="25" fillId="0" borderId="3" xfId="0" applyFont="1" applyBorder="1" applyAlignment="1">
      <alignment horizontal="center"/>
    </xf>
    <xf numFmtId="0" fontId="25" fillId="0" borderId="2" xfId="0" applyFont="1" applyBorder="1"/>
    <xf numFmtId="0" fontId="25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8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36" fillId="9" borderId="1" xfId="23" applyFont="1" applyBorder="1" applyAlignment="1">
      <alignment horizontal="center"/>
    </xf>
    <xf numFmtId="0" fontId="37" fillId="0" borderId="0" xfId="0" applyFont="1"/>
    <xf numFmtId="0" fontId="0" fillId="4" borderId="0" xfId="0" applyFill="1"/>
    <xf numFmtId="0" fontId="0" fillId="0" borderId="0" xfId="0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11" fontId="25" fillId="4" borderId="4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25" fillId="0" borderId="0" xfId="0" applyFont="1"/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5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0" borderId="1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0" fillId="0" borderId="19" xfId="0" applyBorder="1"/>
    <xf numFmtId="0" fontId="32" fillId="0" borderId="19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5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108856</xdr:colOff>
      <xdr:row>6</xdr:row>
      <xdr:rowOff>54428</xdr:rowOff>
    </xdr:from>
    <xdr:to>
      <xdr:col>2</xdr:col>
      <xdr:colOff>1416663</xdr:colOff>
      <xdr:row>12</xdr:row>
      <xdr:rowOff>22857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545" y="1059815"/>
          <a:ext cx="1307465" cy="974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19051</xdr:colOff>
      <xdr:row>3</xdr:row>
      <xdr:rowOff>76200</xdr:rowOff>
    </xdr:from>
    <xdr:to>
      <xdr:col>2</xdr:col>
      <xdr:colOff>824194</xdr:colOff>
      <xdr:row>7</xdr:row>
      <xdr:rowOff>495465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579120"/>
          <a:ext cx="1459865" cy="1089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152400</xdr:colOff>
      <xdr:row>4</xdr:row>
      <xdr:rowOff>130082</xdr:rowOff>
    </xdr:from>
    <xdr:to>
      <xdr:col>2</xdr:col>
      <xdr:colOff>1525521</xdr:colOff>
      <xdr:row>8</xdr:row>
      <xdr:rowOff>471210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800100"/>
          <a:ext cx="1372870" cy="1012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272142</xdr:colOff>
      <xdr:row>6</xdr:row>
      <xdr:rowOff>125523</xdr:rowOff>
    </xdr:from>
    <xdr:to>
      <xdr:col>3</xdr:col>
      <xdr:colOff>2422071</xdr:colOff>
      <xdr:row>6</xdr:row>
      <xdr:rowOff>1684195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120" y="978535"/>
          <a:ext cx="2150110" cy="1558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272142</xdr:colOff>
      <xdr:row>6</xdr:row>
      <xdr:rowOff>125523</xdr:rowOff>
    </xdr:from>
    <xdr:to>
      <xdr:col>3</xdr:col>
      <xdr:colOff>2422071</xdr:colOff>
      <xdr:row>6</xdr:row>
      <xdr:rowOff>1684195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120" y="978535"/>
          <a:ext cx="2150110" cy="1558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19051</xdr:colOff>
      <xdr:row>4</xdr:row>
      <xdr:rowOff>76200</xdr:rowOff>
    </xdr:from>
    <xdr:to>
      <xdr:col>2</xdr:col>
      <xdr:colOff>990601</xdr:colOff>
      <xdr:row>11</xdr:row>
      <xdr:rowOff>24818</xdr:rowOff>
    </xdr:to>
    <xdr:pic>
      <xdr:nvPicPr>
        <xdr:cNvPr id="3" name="Pictur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" y="746760"/>
          <a:ext cx="1459230" cy="11220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200705</xdr:colOff>
      <xdr:row>3</xdr:row>
      <xdr:rowOff>38234</xdr:rowOff>
    </xdr:from>
    <xdr:ext cx="1373121" cy="1026928"/>
    <xdr:pic>
      <xdr:nvPicPr>
        <xdr:cNvPr id="3" name="Pictur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668655"/>
          <a:ext cx="1372870" cy="102679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19051</xdr:colOff>
      <xdr:row>4</xdr:row>
      <xdr:rowOff>76200</xdr:rowOff>
    </xdr:from>
    <xdr:to>
      <xdr:col>2</xdr:col>
      <xdr:colOff>990601</xdr:colOff>
      <xdr:row>11</xdr:row>
      <xdr:rowOff>24818</xdr:rowOff>
    </xdr:to>
    <xdr:pic>
      <xdr:nvPicPr>
        <xdr:cNvPr id="3" name="Pictur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746760"/>
          <a:ext cx="1459230" cy="11220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19051</xdr:colOff>
      <xdr:row>4</xdr:row>
      <xdr:rowOff>76200</xdr:rowOff>
    </xdr:from>
    <xdr:to>
      <xdr:col>2</xdr:col>
      <xdr:colOff>990601</xdr:colOff>
      <xdr:row>11</xdr:row>
      <xdr:rowOff>24818</xdr:rowOff>
    </xdr:to>
    <xdr:pic>
      <xdr:nvPicPr>
        <xdr:cNvPr id="2" name="Pictur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746760"/>
          <a:ext cx="1459230" cy="112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7:M35"/>
  <sheetViews>
    <sheetView zoomScale="70" zoomScaleNormal="70" topLeftCell="A14" workbookViewId="0">
      <selection activeCell="G25" sqref="G25"/>
    </sheetView>
  </sheetViews>
  <sheetFormatPr defaultColWidth="9" defaultRowHeight="13.2"/>
  <cols>
    <col min="2" max="2" width="8.55555555555556" style="47" customWidth="1"/>
    <col min="3" max="3" width="23.1111111111111" style="47" customWidth="1"/>
    <col min="4" max="4" width="62.1111111111111" customWidth="1"/>
    <col min="5" max="5" width="50.3333333333333" customWidth="1"/>
    <col min="6" max="6" width="8.55555555555556" customWidth="1"/>
    <col min="7" max="7" width="13.3333333333333" style="47" customWidth="1"/>
    <col min="8" max="8" width="20.1111111111111" customWidth="1"/>
    <col min="9" max="9" width="15" customWidth="1"/>
    <col min="10" max="10" width="12.8888888888889" customWidth="1"/>
    <col min="11" max="11" width="14.4444444444444" customWidth="1"/>
    <col min="12" max="12" width="20" customWidth="1"/>
    <col min="13" max="13" width="17.8888888888889" customWidth="1"/>
  </cols>
  <sheetData>
    <row r="18" ht="48" customHeight="1" spans="2:13">
      <c r="B18" s="217" t="s">
        <v>0</v>
      </c>
      <c r="C18" s="217" t="s">
        <v>1</v>
      </c>
      <c r="D18" s="217" t="s">
        <v>2</v>
      </c>
      <c r="E18" s="217" t="s">
        <v>3</v>
      </c>
      <c r="F18" s="217" t="s">
        <v>4</v>
      </c>
      <c r="G18" s="218" t="s">
        <v>5</v>
      </c>
      <c r="H18" s="240"/>
      <c r="I18" s="244"/>
      <c r="J18" s="245" t="s">
        <v>6</v>
      </c>
      <c r="K18" s="233"/>
      <c r="L18" s="234"/>
      <c r="M18" s="217" t="s">
        <v>7</v>
      </c>
    </row>
    <row r="19" ht="22.8" spans="2:13">
      <c r="B19" s="251"/>
      <c r="C19" s="252"/>
      <c r="D19" s="251"/>
      <c r="E19" s="251"/>
      <c r="F19" s="251"/>
      <c r="G19" s="174" t="s">
        <v>8</v>
      </c>
      <c r="H19" s="252" t="s">
        <v>9</v>
      </c>
      <c r="I19" s="252" t="s">
        <v>10</v>
      </c>
      <c r="J19" s="252" t="s">
        <v>11</v>
      </c>
      <c r="K19" s="252" t="s">
        <v>12</v>
      </c>
      <c r="L19" s="252" t="s">
        <v>13</v>
      </c>
      <c r="M19" s="251"/>
    </row>
    <row r="20" ht="22.8" spans="2:13">
      <c r="B20" s="178"/>
      <c r="C20" s="179" t="s">
        <v>14</v>
      </c>
      <c r="D20" s="180"/>
      <c r="E20" s="181"/>
      <c r="F20" s="186"/>
      <c r="G20" s="178"/>
      <c r="H20" s="4"/>
      <c r="I20" s="206"/>
      <c r="J20" s="4"/>
      <c r="K20" s="4"/>
      <c r="L20" s="186"/>
      <c r="M20" s="186"/>
    </row>
    <row r="21" ht="22.8" spans="2:13">
      <c r="B21" s="178"/>
      <c r="C21" s="179" t="s">
        <v>15</v>
      </c>
      <c r="D21" s="180"/>
      <c r="E21" s="181"/>
      <c r="F21" s="243"/>
      <c r="G21" s="243"/>
      <c r="H21" s="243"/>
      <c r="I21" s="254"/>
      <c r="J21" s="243"/>
      <c r="K21" s="243"/>
      <c r="L21" s="243"/>
      <c r="M21" s="243"/>
    </row>
    <row r="22" ht="45.6" spans="2:13">
      <c r="B22" s="178"/>
      <c r="C22" s="178"/>
      <c r="D22" s="253" t="s">
        <v>16</v>
      </c>
      <c r="E22" s="206">
        <v>14152</v>
      </c>
      <c r="F22" s="206">
        <v>1</v>
      </c>
      <c r="G22" s="178"/>
      <c r="H22" s="4"/>
      <c r="I22" s="206" t="s">
        <v>17</v>
      </c>
      <c r="J22" s="4"/>
      <c r="K22" s="4"/>
      <c r="L22" s="186"/>
      <c r="M22" s="186"/>
    </row>
    <row r="23" ht="45.6" spans="2:13">
      <c r="B23" s="178"/>
      <c r="C23" s="178"/>
      <c r="D23" s="253" t="s">
        <v>18</v>
      </c>
      <c r="E23" s="206">
        <v>11519</v>
      </c>
      <c r="F23" s="206">
        <v>1</v>
      </c>
      <c r="G23" s="178"/>
      <c r="H23" s="4"/>
      <c r="I23" s="206" t="s">
        <v>17</v>
      </c>
      <c r="J23" s="4"/>
      <c r="K23" s="4"/>
      <c r="L23" s="186"/>
      <c r="M23" s="186"/>
    </row>
    <row r="24" ht="22.8" spans="2:13">
      <c r="B24" s="178"/>
      <c r="C24" s="179" t="s">
        <v>19</v>
      </c>
      <c r="D24" s="180"/>
      <c r="E24" s="181"/>
      <c r="F24" s="230"/>
      <c r="G24" s="243"/>
      <c r="H24" s="243"/>
      <c r="I24" s="254"/>
      <c r="J24" s="243"/>
      <c r="K24" s="243"/>
      <c r="L24" s="243"/>
      <c r="M24" s="243"/>
    </row>
    <row r="25" ht="42.75" customHeight="1" spans="2:13">
      <c r="B25" s="178"/>
      <c r="C25" s="4"/>
      <c r="D25" s="254" t="s">
        <v>20</v>
      </c>
      <c r="E25" s="206" t="s">
        <v>21</v>
      </c>
      <c r="F25" s="206">
        <v>1</v>
      </c>
      <c r="G25" s="178"/>
      <c r="H25" s="4"/>
      <c r="I25" s="206"/>
      <c r="J25" s="4"/>
      <c r="K25" s="4"/>
      <c r="L25" s="186"/>
      <c r="M25" s="186"/>
    </row>
    <row r="26" ht="42" customHeight="1" spans="2:13">
      <c r="B26" s="178"/>
      <c r="C26" s="178"/>
      <c r="D26" s="254" t="s">
        <v>20</v>
      </c>
      <c r="E26" s="206" t="s">
        <v>22</v>
      </c>
      <c r="F26" s="206">
        <v>1</v>
      </c>
      <c r="G26" s="178"/>
      <c r="H26" s="4"/>
      <c r="I26" s="206"/>
      <c r="J26" s="4"/>
      <c r="K26" s="4"/>
      <c r="L26" s="186"/>
      <c r="M26" s="186"/>
    </row>
    <row r="27" ht="42" customHeight="1" spans="2:13">
      <c r="B27" s="178"/>
      <c r="C27" s="178"/>
      <c r="D27" s="254" t="s">
        <v>20</v>
      </c>
      <c r="E27" s="206" t="s">
        <v>23</v>
      </c>
      <c r="F27" s="206">
        <v>1</v>
      </c>
      <c r="G27" s="178"/>
      <c r="H27" s="4"/>
      <c r="I27" s="206"/>
      <c r="J27" s="4"/>
      <c r="K27" s="4"/>
      <c r="L27" s="186"/>
      <c r="M27" s="186"/>
    </row>
    <row r="28" ht="87.75" customHeight="1" spans="2:13">
      <c r="B28" s="178"/>
      <c r="C28" s="178"/>
      <c r="D28" s="255" t="s">
        <v>24</v>
      </c>
      <c r="E28" s="229" t="s">
        <v>25</v>
      </c>
      <c r="F28" s="206">
        <v>1</v>
      </c>
      <c r="G28" s="178"/>
      <c r="H28" s="4"/>
      <c r="I28" s="206"/>
      <c r="J28" s="4"/>
      <c r="K28" s="4"/>
      <c r="L28" s="186"/>
      <c r="M28" s="186"/>
    </row>
    <row r="29" ht="87.75" customHeight="1" spans="2:13">
      <c r="B29" s="178"/>
      <c r="C29" s="178"/>
      <c r="D29" s="255" t="s">
        <v>24</v>
      </c>
      <c r="E29" s="229" t="s">
        <v>26</v>
      </c>
      <c r="F29" s="206">
        <v>1</v>
      </c>
      <c r="G29" s="178"/>
      <c r="H29" s="4"/>
      <c r="I29" s="206"/>
      <c r="J29" s="4"/>
      <c r="K29" s="4"/>
      <c r="L29" s="186"/>
      <c r="M29" s="186"/>
    </row>
    <row r="30" ht="87.75" customHeight="1" spans="2:13">
      <c r="B30" s="178"/>
      <c r="C30" s="178"/>
      <c r="D30" s="255" t="s">
        <v>27</v>
      </c>
      <c r="E30" s="229" t="s">
        <v>28</v>
      </c>
      <c r="F30" s="206">
        <v>1</v>
      </c>
      <c r="G30" s="178"/>
      <c r="H30" s="4"/>
      <c r="I30" s="206"/>
      <c r="J30" s="4"/>
      <c r="K30" s="4"/>
      <c r="L30" s="186"/>
      <c r="M30" s="186"/>
    </row>
    <row r="31" ht="22.8" spans="2:13">
      <c r="B31" s="177"/>
      <c r="C31" s="174" t="s">
        <v>11</v>
      </c>
      <c r="D31" s="174"/>
      <c r="E31" s="174"/>
      <c r="F31" s="174">
        <f>SUM(F22:F30)</f>
        <v>8</v>
      </c>
      <c r="G31" s="174">
        <f>COUNTA(G22:G28)-COUNT(G22:G28)</f>
        <v>0</v>
      </c>
      <c r="H31" s="174">
        <f>COUNTA(H22:H28)-COUNT(H22:H28)</f>
        <v>0</v>
      </c>
      <c r="I31" s="174">
        <f>COUNTA(I22:I30)</f>
        <v>2</v>
      </c>
      <c r="J31" s="174">
        <f>F31-(G31+H31+I31)</f>
        <v>6</v>
      </c>
      <c r="K31" s="174">
        <f>COUNTA(K22:K30)</f>
        <v>0</v>
      </c>
      <c r="L31" s="174">
        <f>J31-K31</f>
        <v>6</v>
      </c>
      <c r="M31" s="174"/>
    </row>
    <row r="32" spans="5:11">
      <c r="E32" s="47"/>
      <c r="F32" s="47"/>
      <c r="H32" s="47"/>
      <c r="I32" s="47"/>
      <c r="J32" s="47"/>
      <c r="K32" s="47"/>
    </row>
    <row r="33" spans="5:11">
      <c r="E33" s="47"/>
      <c r="F33" s="47"/>
      <c r="H33" s="47"/>
      <c r="I33" s="47"/>
      <c r="J33" s="47"/>
      <c r="K33" s="47"/>
    </row>
    <row r="34" spans="5:11">
      <c r="E34" s="47"/>
      <c r="F34" s="47"/>
      <c r="H34" s="47"/>
      <c r="I34" s="47"/>
      <c r="J34" s="47"/>
      <c r="K34" s="47"/>
    </row>
    <row r="35" spans="5:11">
      <c r="E35" s="47"/>
      <c r="F35" s="47"/>
      <c r="H35" s="47"/>
      <c r="I35" s="47"/>
      <c r="J35" s="47"/>
      <c r="K35" s="47"/>
    </row>
  </sheetData>
  <mergeCells count="7">
    <mergeCell ref="G18:I18"/>
    <mergeCell ref="J18:L18"/>
    <mergeCell ref="C20:E20"/>
    <mergeCell ref="C21:E21"/>
    <mergeCell ref="C24:E24"/>
    <mergeCell ref="C31:E31"/>
    <mergeCell ref="C7:C13"/>
  </mergeCells>
  <pageMargins left="0.33" right="0.27" top="1.01" bottom="1" header="0.5" footer="0.5"/>
  <pageSetup paperSize="1" scale="6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4:M20"/>
  <sheetViews>
    <sheetView zoomScale="85" zoomScaleNormal="85" topLeftCell="B7" workbookViewId="0">
      <selection activeCell="B15" sqref="B15"/>
    </sheetView>
  </sheetViews>
  <sheetFormatPr defaultColWidth="9" defaultRowHeight="13.2"/>
  <cols>
    <col min="2" max="2" width="9.55555555555556" style="47" customWidth="1"/>
    <col min="3" max="3" width="18.8888888888889" customWidth="1"/>
    <col min="4" max="4" width="44.8888888888889" style="47" customWidth="1"/>
    <col min="5" max="5" width="28.1111111111111" customWidth="1"/>
    <col min="6" max="6" width="8.33333333333333" customWidth="1"/>
    <col min="7" max="7" width="19.1111111111111" style="47" customWidth="1"/>
    <col min="8" max="8" width="18.6666666666667" customWidth="1"/>
    <col min="9" max="9" width="14.5555555555556" customWidth="1"/>
    <col min="10" max="10" width="12.4444444444444" customWidth="1"/>
    <col min="11" max="11" width="15" customWidth="1"/>
    <col min="12" max="12" width="16.1111111111111" customWidth="1"/>
    <col min="13" max="13" width="17.4444444444444" customWidth="1"/>
  </cols>
  <sheetData>
    <row r="4" spans="3:13">
      <c r="C4" s="47"/>
      <c r="E4" s="47"/>
      <c r="F4" s="112" t="s">
        <v>29</v>
      </c>
      <c r="G4" s="112"/>
      <c r="H4" s="112"/>
      <c r="I4" s="112"/>
      <c r="J4" s="112"/>
      <c r="K4" s="112"/>
      <c r="L4" s="47"/>
      <c r="M4" s="47"/>
    </row>
    <row r="5" spans="3:13">
      <c r="C5" s="47"/>
      <c r="E5" s="47"/>
      <c r="F5" s="112"/>
      <c r="G5" s="112"/>
      <c r="H5" s="112"/>
      <c r="I5" s="112"/>
      <c r="J5" s="112"/>
      <c r="K5" s="112"/>
      <c r="L5" s="47"/>
      <c r="M5" s="47"/>
    </row>
    <row r="6" spans="3:13">
      <c r="C6" s="47"/>
      <c r="E6" s="47"/>
      <c r="F6" s="112"/>
      <c r="G6" s="112"/>
      <c r="H6" s="112"/>
      <c r="I6" s="112"/>
      <c r="J6" s="112"/>
      <c r="K6" s="112"/>
      <c r="L6" s="47"/>
      <c r="M6" s="47"/>
    </row>
    <row r="7" spans="3:13">
      <c r="C7" s="47"/>
      <c r="E7" s="47"/>
      <c r="F7" s="112"/>
      <c r="G7" s="112"/>
      <c r="H7" s="112"/>
      <c r="I7" s="112"/>
      <c r="J7" s="112"/>
      <c r="K7" s="112"/>
      <c r="L7" s="47"/>
      <c r="M7" s="47"/>
    </row>
    <row r="8" ht="62.25" customHeight="1" spans="3:13">
      <c r="C8" s="47"/>
      <c r="E8" s="47"/>
      <c r="F8" s="112"/>
      <c r="G8" s="112"/>
      <c r="H8" s="112"/>
      <c r="I8" s="112"/>
      <c r="J8" s="112"/>
      <c r="K8" s="112"/>
      <c r="L8" s="47"/>
      <c r="M8" s="47"/>
    </row>
    <row r="9" spans="3:13">
      <c r="C9" s="47"/>
      <c r="E9" s="47"/>
      <c r="F9" s="246" t="s">
        <v>30</v>
      </c>
      <c r="G9" s="201"/>
      <c r="H9" s="201"/>
      <c r="I9" s="201"/>
      <c r="J9" s="201"/>
      <c r="K9" s="201"/>
      <c r="L9" s="201"/>
      <c r="M9" s="201"/>
    </row>
    <row r="10" spans="3:13">
      <c r="C10" s="47"/>
      <c r="E10" s="47"/>
      <c r="F10" s="201"/>
      <c r="G10" s="201"/>
      <c r="H10" s="201"/>
      <c r="I10" s="201"/>
      <c r="J10" s="201"/>
      <c r="K10" s="201"/>
      <c r="L10" s="201"/>
      <c r="M10" s="201"/>
    </row>
    <row r="11" ht="0.75" customHeight="1" spans="3:13">
      <c r="C11" s="47"/>
      <c r="E11" s="47"/>
      <c r="F11" s="201"/>
      <c r="G11" s="201"/>
      <c r="H11" s="201"/>
      <c r="I11" s="201"/>
      <c r="J11" s="201"/>
      <c r="K11" s="201"/>
      <c r="L11" s="201"/>
      <c r="M11" s="201"/>
    </row>
    <row r="12" hidden="1" spans="3:13">
      <c r="C12" s="47"/>
      <c r="E12" s="47"/>
      <c r="F12" s="201"/>
      <c r="G12" s="201"/>
      <c r="H12" s="201"/>
      <c r="I12" s="201"/>
      <c r="J12" s="201"/>
      <c r="K12" s="201"/>
      <c r="L12" s="201"/>
      <c r="M12" s="201"/>
    </row>
    <row r="13" ht="6" hidden="1" customHeight="1" spans="2:13">
      <c r="B13" s="247"/>
      <c r="C13" s="247"/>
      <c r="D13" s="247"/>
      <c r="E13" s="247"/>
      <c r="F13" s="248"/>
      <c r="G13" s="248"/>
      <c r="H13" s="248"/>
      <c r="I13" s="248"/>
      <c r="J13" s="248"/>
      <c r="K13" s="248"/>
      <c r="L13" s="248"/>
      <c r="M13" s="248"/>
    </row>
    <row r="14" ht="48" customHeight="1" spans="2:13">
      <c r="B14" s="217" t="s">
        <v>0</v>
      </c>
      <c r="C14" s="217" t="s">
        <v>1</v>
      </c>
      <c r="D14" s="217" t="s">
        <v>2</v>
      </c>
      <c r="E14" s="217" t="s">
        <v>3</v>
      </c>
      <c r="F14" s="217" t="s">
        <v>4</v>
      </c>
      <c r="G14" s="249" t="s">
        <v>5</v>
      </c>
      <c r="H14" s="217"/>
      <c r="I14" s="217"/>
      <c r="J14" s="217" t="s">
        <v>6</v>
      </c>
      <c r="K14" s="217"/>
      <c r="L14" s="217"/>
      <c r="M14" s="217" t="s">
        <v>7</v>
      </c>
    </row>
    <row r="15" ht="24" customHeight="1" spans="2:13">
      <c r="B15" s="177"/>
      <c r="C15" s="241"/>
      <c r="D15" s="177"/>
      <c r="E15" s="241"/>
      <c r="F15" s="241"/>
      <c r="G15" s="174" t="s">
        <v>31</v>
      </c>
      <c r="H15" s="250" t="s">
        <v>9</v>
      </c>
      <c r="I15" s="250" t="s">
        <v>10</v>
      </c>
      <c r="J15" s="174" t="s">
        <v>11</v>
      </c>
      <c r="K15" s="250" t="s">
        <v>12</v>
      </c>
      <c r="L15" s="250" t="s">
        <v>13</v>
      </c>
      <c r="M15" s="241"/>
    </row>
    <row r="16" ht="22.8" spans="2:13">
      <c r="B16" s="178" t="s">
        <v>32</v>
      </c>
      <c r="C16" s="179" t="s">
        <v>33</v>
      </c>
      <c r="D16" s="180"/>
      <c r="E16" s="181"/>
      <c r="F16" s="186"/>
      <c r="G16" s="4"/>
      <c r="H16" s="243"/>
      <c r="I16" s="243"/>
      <c r="J16" s="243"/>
      <c r="K16" s="243"/>
      <c r="L16" s="186"/>
      <c r="M16" s="186"/>
    </row>
    <row r="17" ht="22.8" spans="2:13">
      <c r="B17" s="178">
        <v>1</v>
      </c>
      <c r="C17" s="186"/>
      <c r="D17" s="178" t="s">
        <v>34</v>
      </c>
      <c r="E17" s="178">
        <v>8108</v>
      </c>
      <c r="F17" s="178">
        <v>1</v>
      </c>
      <c r="G17" s="178"/>
      <c r="H17" s="178"/>
      <c r="I17" s="178"/>
      <c r="J17" s="178"/>
      <c r="K17" s="178" t="s">
        <v>17</v>
      </c>
      <c r="L17" s="178"/>
      <c r="M17" s="178"/>
    </row>
    <row r="18" ht="22.8" spans="2:13">
      <c r="B18" s="178">
        <v>2</v>
      </c>
      <c r="C18" s="186"/>
      <c r="D18" s="178" t="s">
        <v>34</v>
      </c>
      <c r="E18" s="178">
        <v>7830</v>
      </c>
      <c r="F18" s="178">
        <v>1</v>
      </c>
      <c r="G18" s="178"/>
      <c r="H18" s="178"/>
      <c r="I18" s="178"/>
      <c r="J18" s="178"/>
      <c r="K18" s="178"/>
      <c r="L18" s="178"/>
      <c r="M18" s="178"/>
    </row>
    <row r="19" ht="22.8" spans="2:13">
      <c r="B19" s="178">
        <v>3</v>
      </c>
      <c r="C19" s="186"/>
      <c r="D19" s="178" t="s">
        <v>34</v>
      </c>
      <c r="E19" s="178">
        <v>2291</v>
      </c>
      <c r="F19" s="178">
        <v>1</v>
      </c>
      <c r="G19" s="178"/>
      <c r="H19" s="178"/>
      <c r="I19" s="178"/>
      <c r="J19" s="178"/>
      <c r="K19" s="178"/>
      <c r="L19" s="178"/>
      <c r="M19" s="178"/>
    </row>
    <row r="20" ht="22.8" spans="2:13">
      <c r="B20" s="174" t="s">
        <v>11</v>
      </c>
      <c r="C20" s="174"/>
      <c r="D20" s="174"/>
      <c r="E20" s="174"/>
      <c r="F20" s="174">
        <v>3</v>
      </c>
      <c r="G20" s="174">
        <f>COUNTA(G17:G18)-COUNT(G17:G18)</f>
        <v>0</v>
      </c>
      <c r="H20" s="174">
        <f>COUNTA(H17:H18)-COUNT(H17:H18)</f>
        <v>0</v>
      </c>
      <c r="I20" s="174">
        <f>COUNTA(I17:I19)-COUNT(I17:I19)</f>
        <v>0</v>
      </c>
      <c r="J20" s="174">
        <f>F20-(G20+H20+I20)</f>
        <v>3</v>
      </c>
      <c r="K20" s="174">
        <f>COUNTA(K17:K18)-COUNT(K17:K18)</f>
        <v>1</v>
      </c>
      <c r="L20" s="174">
        <f>J20-K20</f>
        <v>2</v>
      </c>
      <c r="M20" s="174"/>
    </row>
  </sheetData>
  <mergeCells count="8">
    <mergeCell ref="G14:H14"/>
    <mergeCell ref="J14:L14"/>
    <mergeCell ref="C16:E16"/>
    <mergeCell ref="B20:E20"/>
    <mergeCell ref="B4:E12"/>
    <mergeCell ref="F4:K8"/>
    <mergeCell ref="L4:M8"/>
    <mergeCell ref="F9:M13"/>
  </mergeCells>
  <pageMargins left="0.67" right="0.75" top="0.86" bottom="1" header="0.5" footer="0.5"/>
  <pageSetup paperSize="1" scale="67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5:M34"/>
  <sheetViews>
    <sheetView zoomScale="70" zoomScaleNormal="70" topLeftCell="A10" workbookViewId="0">
      <selection activeCell="E39" sqref="E39"/>
    </sheetView>
  </sheetViews>
  <sheetFormatPr defaultColWidth="9" defaultRowHeight="13.2"/>
  <cols>
    <col min="2" max="2" width="9.66666666666667" style="47" customWidth="1"/>
    <col min="3" max="3" width="24.8888888888889" customWidth="1"/>
    <col min="4" max="4" width="60.4444444444444" customWidth="1"/>
    <col min="5" max="5" width="28.1111111111111" style="47" customWidth="1"/>
    <col min="6" max="6" width="8.88888888888889" customWidth="1"/>
    <col min="7" max="7" width="15.8888888888889" style="47" customWidth="1"/>
    <col min="8" max="12" width="15.8888888888889" customWidth="1"/>
    <col min="13" max="13" width="17.4444444444444" customWidth="1"/>
  </cols>
  <sheetData>
    <row r="5" spans="3:13">
      <c r="C5" s="47"/>
      <c r="H5" s="112" t="s">
        <v>29</v>
      </c>
      <c r="I5" s="112"/>
      <c r="J5" s="112"/>
      <c r="K5" s="112"/>
      <c r="L5" s="112"/>
      <c r="M5" s="112"/>
    </row>
    <row r="6" spans="3:13">
      <c r="C6" s="47"/>
      <c r="H6" s="112"/>
      <c r="I6" s="112"/>
      <c r="J6" s="112"/>
      <c r="K6" s="112"/>
      <c r="L6" s="112"/>
      <c r="M6" s="112"/>
    </row>
    <row r="7" spans="3:13">
      <c r="C7" s="47"/>
      <c r="H7" s="112"/>
      <c r="I7" s="112"/>
      <c r="J7" s="112"/>
      <c r="K7" s="112"/>
      <c r="L7" s="112"/>
      <c r="M7" s="112"/>
    </row>
    <row r="8" spans="3:13">
      <c r="C8" s="47"/>
      <c r="H8" s="112"/>
      <c r="I8" s="112"/>
      <c r="J8" s="112"/>
      <c r="K8" s="112"/>
      <c r="L8" s="112"/>
      <c r="M8" s="112"/>
    </row>
    <row r="9" ht="62.25" customHeight="1" spans="3:13">
      <c r="C9" s="47"/>
      <c r="H9" s="112"/>
      <c r="I9" s="112"/>
      <c r="J9" s="112"/>
      <c r="K9" s="112"/>
      <c r="L9" s="112"/>
      <c r="M9" s="112"/>
    </row>
    <row r="14" ht="54" customHeight="1" spans="2:13">
      <c r="B14" s="217" t="s">
        <v>0</v>
      </c>
      <c r="C14" s="217" t="s">
        <v>1</v>
      </c>
      <c r="D14" s="217" t="s">
        <v>2</v>
      </c>
      <c r="E14" s="217" t="s">
        <v>3</v>
      </c>
      <c r="F14" s="217" t="s">
        <v>4</v>
      </c>
      <c r="G14" s="218" t="s">
        <v>5</v>
      </c>
      <c r="H14" s="240"/>
      <c r="I14" s="244"/>
      <c r="J14" s="245" t="s">
        <v>6</v>
      </c>
      <c r="K14" s="233"/>
      <c r="L14" s="234"/>
      <c r="M14" s="217" t="s">
        <v>7</v>
      </c>
    </row>
    <row r="15" ht="22.8" spans="2:13">
      <c r="B15" s="177"/>
      <c r="C15" s="241"/>
      <c r="D15" s="177"/>
      <c r="E15" s="177"/>
      <c r="F15" s="177"/>
      <c r="G15" s="217" t="s">
        <v>8</v>
      </c>
      <c r="H15" s="242" t="s">
        <v>9</v>
      </c>
      <c r="I15" s="242" t="s">
        <v>10</v>
      </c>
      <c r="J15" s="242" t="s">
        <v>11</v>
      </c>
      <c r="K15" s="242" t="s">
        <v>12</v>
      </c>
      <c r="L15" s="217" t="s">
        <v>13</v>
      </c>
      <c r="M15" s="231"/>
    </row>
    <row r="16" ht="22.8" spans="2:13">
      <c r="B16" s="178"/>
      <c r="C16" s="179" t="s">
        <v>35</v>
      </c>
      <c r="D16" s="180"/>
      <c r="E16" s="181"/>
      <c r="F16" s="178"/>
      <c r="G16" s="4"/>
      <c r="H16" s="243"/>
      <c r="I16" s="243"/>
      <c r="J16" s="243"/>
      <c r="K16" s="243"/>
      <c r="L16" s="4"/>
      <c r="M16" s="186"/>
    </row>
    <row r="17" ht="22.8" spans="2:13">
      <c r="B17" s="178">
        <v>1</v>
      </c>
      <c r="C17" s="186"/>
      <c r="D17" s="186" t="s">
        <v>36</v>
      </c>
      <c r="E17" s="178">
        <v>2215348801</v>
      </c>
      <c r="F17" s="178">
        <v>1</v>
      </c>
      <c r="G17" s="178"/>
      <c r="H17" s="178"/>
      <c r="I17" s="178"/>
      <c r="J17" s="178"/>
      <c r="K17" s="178"/>
      <c r="L17" s="178"/>
      <c r="M17" s="178"/>
    </row>
    <row r="18" ht="22.8" spans="2:13">
      <c r="B18" s="178">
        <v>2</v>
      </c>
      <c r="C18" s="186"/>
      <c r="D18" s="186" t="s">
        <v>36</v>
      </c>
      <c r="E18" s="178">
        <v>2215348802</v>
      </c>
      <c r="F18" s="178">
        <v>1</v>
      </c>
      <c r="G18" s="178"/>
      <c r="H18" s="178"/>
      <c r="I18" s="178"/>
      <c r="J18" s="178"/>
      <c r="K18" s="178"/>
      <c r="L18" s="178"/>
      <c r="M18" s="178"/>
    </row>
    <row r="19" ht="22.8" spans="2:13">
      <c r="B19" s="178">
        <v>3</v>
      </c>
      <c r="C19" s="186"/>
      <c r="D19" s="186" t="s">
        <v>36</v>
      </c>
      <c r="E19" s="178">
        <v>2215348803</v>
      </c>
      <c r="F19" s="178">
        <v>1</v>
      </c>
      <c r="G19" s="178"/>
      <c r="H19" s="178"/>
      <c r="I19" s="178"/>
      <c r="J19" s="178"/>
      <c r="K19" s="178"/>
      <c r="L19" s="178"/>
      <c r="M19" s="178"/>
    </row>
    <row r="20" ht="22.8" spans="2:13">
      <c r="B20" s="178">
        <v>4</v>
      </c>
      <c r="C20" s="186"/>
      <c r="D20" s="186" t="s">
        <v>36</v>
      </c>
      <c r="E20" s="178">
        <v>2215348804</v>
      </c>
      <c r="F20" s="178">
        <v>1</v>
      </c>
      <c r="G20" s="178"/>
      <c r="H20" s="178"/>
      <c r="I20" s="178"/>
      <c r="J20" s="178"/>
      <c r="K20" s="178"/>
      <c r="L20" s="178"/>
      <c r="M20" s="178"/>
    </row>
    <row r="21" ht="22.8" spans="2:13">
      <c r="B21" s="178">
        <v>5</v>
      </c>
      <c r="C21" s="186"/>
      <c r="D21" s="186" t="s">
        <v>36</v>
      </c>
      <c r="E21" s="178">
        <v>2215348805</v>
      </c>
      <c r="F21" s="178">
        <v>1</v>
      </c>
      <c r="G21" s="178"/>
      <c r="H21" s="178"/>
      <c r="I21" s="178"/>
      <c r="J21" s="178"/>
      <c r="K21" s="178"/>
      <c r="L21" s="178"/>
      <c r="M21" s="178"/>
    </row>
    <row r="22" ht="22.8" spans="2:13">
      <c r="B22" s="178">
        <v>6</v>
      </c>
      <c r="C22" s="186"/>
      <c r="D22" s="186" t="s">
        <v>36</v>
      </c>
      <c r="E22" s="178">
        <v>2215348806</v>
      </c>
      <c r="F22" s="178">
        <v>1</v>
      </c>
      <c r="G22" s="178"/>
      <c r="H22" s="178"/>
      <c r="I22" s="178"/>
      <c r="J22" s="178"/>
      <c r="K22" s="178"/>
      <c r="L22" s="178"/>
      <c r="M22" s="178"/>
    </row>
    <row r="23" ht="22.8" spans="2:13">
      <c r="B23" s="178">
        <v>7</v>
      </c>
      <c r="C23" s="186"/>
      <c r="D23" s="186" t="s">
        <v>36</v>
      </c>
      <c r="E23" s="178">
        <v>2215348807</v>
      </c>
      <c r="F23" s="178">
        <v>1</v>
      </c>
      <c r="G23" s="178"/>
      <c r="H23" s="178"/>
      <c r="I23" s="178"/>
      <c r="J23" s="178"/>
      <c r="K23" s="178"/>
      <c r="L23" s="178"/>
      <c r="M23" s="178"/>
    </row>
    <row r="24" ht="22.8" spans="2:13">
      <c r="B24" s="178">
        <v>8</v>
      </c>
      <c r="C24" s="186"/>
      <c r="D24" s="186" t="s">
        <v>36</v>
      </c>
      <c r="E24" s="178">
        <v>2215348808</v>
      </c>
      <c r="F24" s="178">
        <v>1</v>
      </c>
      <c r="G24" s="178"/>
      <c r="H24" s="178"/>
      <c r="I24" s="178"/>
      <c r="J24" s="178"/>
      <c r="K24" s="178"/>
      <c r="L24" s="178"/>
      <c r="M24" s="178"/>
    </row>
    <row r="25" ht="22.8" spans="2:13">
      <c r="B25" s="178">
        <v>9</v>
      </c>
      <c r="C25" s="186"/>
      <c r="D25" s="186" t="s">
        <v>36</v>
      </c>
      <c r="E25" s="178">
        <v>96415366</v>
      </c>
      <c r="F25" s="178">
        <v>1</v>
      </c>
      <c r="G25" s="178"/>
      <c r="H25" s="178"/>
      <c r="I25" s="178"/>
      <c r="J25" s="178"/>
      <c r="K25" s="178"/>
      <c r="L25" s="178"/>
      <c r="M25" s="178"/>
    </row>
    <row r="26" ht="22.8" spans="2:13">
      <c r="B26" s="178">
        <v>10</v>
      </c>
      <c r="C26" s="186"/>
      <c r="D26" s="186" t="s">
        <v>36</v>
      </c>
      <c r="E26" s="178">
        <v>96441567</v>
      </c>
      <c r="F26" s="178">
        <v>1</v>
      </c>
      <c r="G26" s="178"/>
      <c r="H26" s="178"/>
      <c r="I26" s="178"/>
      <c r="J26" s="178"/>
      <c r="K26" s="178"/>
      <c r="L26" s="178"/>
      <c r="M26" s="178"/>
    </row>
    <row r="27" ht="22.8" spans="2:13">
      <c r="B27" s="178">
        <v>11</v>
      </c>
      <c r="C27" s="186"/>
      <c r="D27" s="186" t="s">
        <v>37</v>
      </c>
      <c r="E27" s="178">
        <v>6141515614</v>
      </c>
      <c r="F27" s="178">
        <v>1</v>
      </c>
      <c r="G27" s="178"/>
      <c r="H27" s="178"/>
      <c r="I27" s="178"/>
      <c r="J27" s="178"/>
      <c r="K27" s="178"/>
      <c r="L27" s="178"/>
      <c r="M27" s="178"/>
    </row>
    <row r="28" ht="22.8" spans="2:13">
      <c r="B28" s="178">
        <v>12</v>
      </c>
      <c r="C28" s="186"/>
      <c r="D28" s="186" t="s">
        <v>37</v>
      </c>
      <c r="E28" s="178">
        <v>6141515741</v>
      </c>
      <c r="F28" s="178">
        <v>1</v>
      </c>
      <c r="G28" s="178"/>
      <c r="H28" s="178"/>
      <c r="I28" s="178"/>
      <c r="J28" s="178"/>
      <c r="K28" s="178"/>
      <c r="L28" s="178"/>
      <c r="M28" s="178"/>
    </row>
    <row r="29" ht="22.8" spans="2:13">
      <c r="B29" s="178">
        <v>13</v>
      </c>
      <c r="C29" s="186"/>
      <c r="D29" s="186" t="s">
        <v>37</v>
      </c>
      <c r="E29" s="178">
        <v>6003510222</v>
      </c>
      <c r="F29" s="178">
        <v>1</v>
      </c>
      <c r="G29" s="178"/>
      <c r="H29" s="178"/>
      <c r="I29" s="178"/>
      <c r="J29" s="178"/>
      <c r="K29" s="178"/>
      <c r="L29" s="178"/>
      <c r="M29" s="178"/>
    </row>
    <row r="30" ht="22.8" spans="2:13">
      <c r="B30" s="178">
        <v>14</v>
      </c>
      <c r="C30" s="186"/>
      <c r="D30" s="186" t="s">
        <v>37</v>
      </c>
      <c r="E30" s="178">
        <v>6141515623</v>
      </c>
      <c r="F30" s="178">
        <v>1</v>
      </c>
      <c r="G30" s="178"/>
      <c r="H30" s="178"/>
      <c r="I30" s="178"/>
      <c r="J30" s="178"/>
      <c r="K30" s="178"/>
      <c r="L30" s="178"/>
      <c r="M30" s="178"/>
    </row>
    <row r="31" ht="22.8" spans="2:13">
      <c r="B31" s="178">
        <v>15</v>
      </c>
      <c r="C31" s="186"/>
      <c r="D31" s="186" t="s">
        <v>37</v>
      </c>
      <c r="E31" s="178">
        <v>6141515749</v>
      </c>
      <c r="F31" s="178">
        <v>1</v>
      </c>
      <c r="G31" s="178"/>
      <c r="H31" s="178"/>
      <c r="I31" s="178"/>
      <c r="J31" s="178"/>
      <c r="K31" s="178"/>
      <c r="L31" s="178"/>
      <c r="M31" s="178"/>
    </row>
    <row r="32" ht="22.8" spans="2:13">
      <c r="B32" s="178">
        <v>16</v>
      </c>
      <c r="C32" s="186"/>
      <c r="D32" s="186" t="s">
        <v>37</v>
      </c>
      <c r="E32" s="178">
        <v>6141515776</v>
      </c>
      <c r="F32" s="178">
        <v>1</v>
      </c>
      <c r="G32" s="178"/>
      <c r="H32" s="178"/>
      <c r="I32" s="178"/>
      <c r="J32" s="178"/>
      <c r="K32" s="178"/>
      <c r="L32" s="178"/>
      <c r="M32" s="178"/>
    </row>
    <row r="33" ht="22.8" spans="2:13">
      <c r="B33" s="178">
        <v>17</v>
      </c>
      <c r="C33" s="186"/>
      <c r="D33" s="186" t="s">
        <v>38</v>
      </c>
      <c r="E33" s="178"/>
      <c r="F33" s="178">
        <v>1</v>
      </c>
      <c r="G33" s="178"/>
      <c r="H33" s="178"/>
      <c r="I33" s="178"/>
      <c r="J33" s="178"/>
      <c r="K33" s="178"/>
      <c r="L33" s="178"/>
      <c r="M33" s="178"/>
    </row>
    <row r="34" ht="22.8" spans="2:13">
      <c r="B34" s="174" t="s">
        <v>11</v>
      </c>
      <c r="C34" s="174"/>
      <c r="D34" s="174"/>
      <c r="E34" s="174"/>
      <c r="F34" s="174">
        <f>SUM(F17:F33)</f>
        <v>17</v>
      </c>
      <c r="G34" s="174">
        <f t="shared" ref="G34:I34" si="0">SUM(G17:G33)</f>
        <v>0</v>
      </c>
      <c r="H34" s="174">
        <f t="shared" si="0"/>
        <v>0</v>
      </c>
      <c r="I34" s="174">
        <f t="shared" si="0"/>
        <v>0</v>
      </c>
      <c r="J34" s="174">
        <f>F34-(G34+I34)</f>
        <v>17</v>
      </c>
      <c r="K34" s="174">
        <f>COUNTA(K17:K26)-COUNT(K17:K26)</f>
        <v>0</v>
      </c>
      <c r="L34" s="174">
        <f>J34-K34</f>
        <v>17</v>
      </c>
      <c r="M34" s="174"/>
    </row>
  </sheetData>
  <mergeCells count="6">
    <mergeCell ref="G14:I14"/>
    <mergeCell ref="J14:L14"/>
    <mergeCell ref="C16:E16"/>
    <mergeCell ref="B34:E34"/>
    <mergeCell ref="C5:C9"/>
    <mergeCell ref="H5:M9"/>
  </mergeCells>
  <pageMargins left="0.62" right="0.38" top="1" bottom="1" header="0.5" footer="0.5"/>
  <pageSetup paperSize="1" scale="8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C2:P70"/>
  <sheetViews>
    <sheetView zoomScale="55" zoomScaleNormal="55" topLeftCell="A58" workbookViewId="0">
      <selection activeCell="P62" sqref="P62"/>
    </sheetView>
  </sheetViews>
  <sheetFormatPr defaultColWidth="9" defaultRowHeight="13.2"/>
  <cols>
    <col min="3" max="3" width="10.5555555555556" style="47" customWidth="1"/>
    <col min="4" max="4" width="40.5555555555556" style="47" customWidth="1"/>
    <col min="5" max="5" width="84.3333333333333" style="214" customWidth="1"/>
    <col min="6" max="6" width="33.8888888888889" style="214" customWidth="1"/>
    <col min="7" max="7" width="8.55555555555556" style="214" customWidth="1"/>
    <col min="8" max="8" width="13.4444444444444" customWidth="1"/>
    <col min="9" max="9" width="17.4444444444444" customWidth="1"/>
    <col min="10" max="10" width="16" customWidth="1"/>
    <col min="11" max="11" width="14.8888888888889" customWidth="1"/>
    <col min="12" max="12" width="16.5555555555556" customWidth="1"/>
    <col min="13" max="13" width="16.6666666666667" customWidth="1"/>
    <col min="14" max="14" width="20.3333333333333" customWidth="1"/>
    <col min="16" max="16" width="37.3333333333333" customWidth="1"/>
  </cols>
  <sheetData>
    <row r="2" ht="0.75" customHeight="1"/>
    <row r="3" ht="12.75" customHeight="1" spans="9:16">
      <c r="I3" s="232"/>
      <c r="J3" s="232"/>
      <c r="K3" s="232"/>
      <c r="L3" s="232"/>
      <c r="M3" s="232"/>
      <c r="N3" s="232"/>
      <c r="O3" s="47"/>
      <c r="P3" s="47"/>
    </row>
    <row r="4" ht="12.75" customHeight="1" spans="9:16">
      <c r="I4" s="232"/>
      <c r="J4" s="232"/>
      <c r="K4" s="232"/>
      <c r="L4" s="232"/>
      <c r="M4" s="232"/>
      <c r="N4" s="232"/>
      <c r="O4" s="47"/>
      <c r="P4" s="47"/>
    </row>
    <row r="5" s="212" customFormat="1" ht="15" customHeight="1" spans="4:14">
      <c r="D5" s="215"/>
      <c r="E5" s="216"/>
      <c r="F5" s="216"/>
      <c r="G5" s="216"/>
      <c r="I5" s="232"/>
      <c r="J5" s="232"/>
      <c r="K5" s="232"/>
      <c r="L5" s="232"/>
      <c r="M5" s="232"/>
      <c r="N5" s="232"/>
    </row>
    <row r="6" ht="12.75" customHeight="1" spans="5:16"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ht="139.5" customHeight="1" spans="9:16">
      <c r="I7" s="112" t="s">
        <v>39</v>
      </c>
      <c r="J7" s="112"/>
      <c r="K7" s="112"/>
      <c r="L7" s="112"/>
      <c r="M7" s="112"/>
      <c r="N7" s="112"/>
      <c r="O7" s="47"/>
      <c r="P7" s="47"/>
    </row>
    <row r="8" spans="15:16">
      <c r="O8" s="47"/>
      <c r="P8" s="47"/>
    </row>
    <row r="9" spans="15:16">
      <c r="O9" s="47"/>
      <c r="P9" s="47"/>
    </row>
    <row r="10" spans="15:16">
      <c r="O10" s="47"/>
      <c r="P10" s="47"/>
    </row>
    <row r="11" spans="15:16">
      <c r="O11" s="47"/>
      <c r="P11" s="47"/>
    </row>
    <row r="12" ht="45.75" customHeight="1" spans="3:16">
      <c r="C12" s="217" t="s">
        <v>0</v>
      </c>
      <c r="D12" s="217" t="s">
        <v>1</v>
      </c>
      <c r="E12" s="217" t="s">
        <v>2</v>
      </c>
      <c r="F12" s="217" t="s">
        <v>3</v>
      </c>
      <c r="G12" s="217" t="s">
        <v>4</v>
      </c>
      <c r="H12" s="218" t="s">
        <v>5</v>
      </c>
      <c r="I12" s="233"/>
      <c r="J12" s="234"/>
      <c r="K12" s="217" t="s">
        <v>6</v>
      </c>
      <c r="L12" s="217"/>
      <c r="M12" s="217"/>
      <c r="N12" s="217" t="s">
        <v>7</v>
      </c>
      <c r="O12" s="47"/>
      <c r="P12" s="47"/>
    </row>
    <row r="13" ht="22.8" spans="3:16">
      <c r="C13" s="177"/>
      <c r="D13" s="177"/>
      <c r="E13" s="219"/>
      <c r="F13" s="219"/>
      <c r="G13" s="219"/>
      <c r="H13" s="174" t="s">
        <v>8</v>
      </c>
      <c r="I13" s="174" t="s">
        <v>9</v>
      </c>
      <c r="J13" s="174" t="s">
        <v>10</v>
      </c>
      <c r="K13" s="174" t="s">
        <v>11</v>
      </c>
      <c r="L13" s="174" t="s">
        <v>12</v>
      </c>
      <c r="M13" s="174" t="s">
        <v>13</v>
      </c>
      <c r="N13" s="177"/>
      <c r="O13" s="47"/>
      <c r="P13" s="47"/>
    </row>
    <row r="14" s="213" customFormat="1" ht="22.8" spans="3:16">
      <c r="C14" s="220"/>
      <c r="D14" s="221" t="s">
        <v>40</v>
      </c>
      <c r="E14" s="222"/>
      <c r="F14" s="223"/>
      <c r="G14" s="224"/>
      <c r="H14" s="225"/>
      <c r="I14" s="225"/>
      <c r="J14" s="225"/>
      <c r="K14" s="225"/>
      <c r="L14" s="225"/>
      <c r="M14" s="225"/>
      <c r="N14" s="225"/>
      <c r="O14" s="235"/>
      <c r="P14" s="235"/>
    </row>
    <row r="15" ht="22.8" spans="3:16">
      <c r="C15" s="178"/>
      <c r="D15" s="178"/>
      <c r="E15" s="206" t="s">
        <v>41</v>
      </c>
      <c r="F15" s="229">
        <v>510060</v>
      </c>
      <c r="G15" s="206">
        <v>1</v>
      </c>
      <c r="H15" s="236"/>
      <c r="I15" s="178"/>
      <c r="J15" s="178"/>
      <c r="K15" s="4"/>
      <c r="L15" s="178"/>
      <c r="M15" s="4"/>
      <c r="N15" s="178"/>
      <c r="O15" s="47"/>
      <c r="P15" s="47"/>
    </row>
    <row r="16" ht="22.8" spans="3:16">
      <c r="C16" s="178"/>
      <c r="D16" s="178"/>
      <c r="E16" s="206" t="s">
        <v>41</v>
      </c>
      <c r="F16" s="229" t="s">
        <v>42</v>
      </c>
      <c r="G16" s="206">
        <v>1</v>
      </c>
      <c r="H16" s="178"/>
      <c r="I16" s="178"/>
      <c r="J16" s="178"/>
      <c r="K16" s="178"/>
      <c r="L16" s="178"/>
      <c r="M16" s="178"/>
      <c r="N16" s="186"/>
      <c r="O16" s="47"/>
      <c r="P16" s="47"/>
    </row>
    <row r="17" ht="45.6" spans="3:16">
      <c r="C17" s="178"/>
      <c r="D17" s="178"/>
      <c r="E17" s="206" t="s">
        <v>43</v>
      </c>
      <c r="F17" s="229" t="s">
        <v>44</v>
      </c>
      <c r="G17" s="206">
        <v>2</v>
      </c>
      <c r="H17" s="178"/>
      <c r="I17" s="178"/>
      <c r="J17" s="178"/>
      <c r="K17" s="178"/>
      <c r="L17" s="178"/>
      <c r="M17" s="178"/>
      <c r="N17" s="186"/>
      <c r="O17" s="47"/>
      <c r="P17" s="47"/>
    </row>
    <row r="18" ht="22.8" spans="3:16">
      <c r="C18" s="177"/>
      <c r="D18" s="174" t="s">
        <v>11</v>
      </c>
      <c r="E18" s="174"/>
      <c r="F18" s="174"/>
      <c r="G18" s="217">
        <v>4</v>
      </c>
      <c r="H18" s="174">
        <f>COUNTA(H15:H16)-COUNT(H15:H16)</f>
        <v>0</v>
      </c>
      <c r="I18" s="174">
        <f>COUNTA(I15:I16)-COUNT(I15:I16)</f>
        <v>0</v>
      </c>
      <c r="J18" s="174">
        <f>COUNTA(J15:J16)-COUNT(J15:J16)</f>
        <v>0</v>
      </c>
      <c r="K18" s="174">
        <f>G18-(H18+I18+J18)</f>
        <v>4</v>
      </c>
      <c r="L18" s="174">
        <f>COUNTA(L15:L16)-COUNT(L15:L16)</f>
        <v>0</v>
      </c>
      <c r="M18" s="174">
        <f>K18-L18</f>
        <v>4</v>
      </c>
      <c r="N18" s="177"/>
      <c r="O18" s="47"/>
      <c r="P18" s="47"/>
    </row>
    <row r="19" s="213" customFormat="1" ht="22.8" spans="3:16">
      <c r="C19" s="220"/>
      <c r="D19" s="221" t="s">
        <v>45</v>
      </c>
      <c r="E19" s="222"/>
      <c r="F19" s="223"/>
      <c r="G19" s="224"/>
      <c r="H19" s="225"/>
      <c r="I19" s="225"/>
      <c r="J19" s="225"/>
      <c r="K19" s="225"/>
      <c r="L19" s="225"/>
      <c r="M19" s="225"/>
      <c r="N19" s="220"/>
      <c r="O19" s="235"/>
      <c r="P19" s="235"/>
    </row>
    <row r="20" ht="68.4" spans="3:16">
      <c r="C20" s="178"/>
      <c r="D20" s="178"/>
      <c r="E20" s="206" t="s">
        <v>46</v>
      </c>
      <c r="F20" s="237" t="s">
        <v>47</v>
      </c>
      <c r="G20" s="206">
        <v>1</v>
      </c>
      <c r="H20" s="178"/>
      <c r="I20" s="178"/>
      <c r="J20" s="178"/>
      <c r="K20" s="4"/>
      <c r="L20" s="178"/>
      <c r="M20" s="4"/>
      <c r="N20" s="178"/>
      <c r="O20" s="47"/>
      <c r="P20" s="47"/>
    </row>
    <row r="21" ht="22.8" spans="3:16">
      <c r="C21" s="178"/>
      <c r="D21" s="178"/>
      <c r="E21" s="206" t="s">
        <v>48</v>
      </c>
      <c r="F21" s="229">
        <v>40244</v>
      </c>
      <c r="G21" s="206">
        <v>1</v>
      </c>
      <c r="H21" s="178"/>
      <c r="I21" s="178"/>
      <c r="J21" s="178"/>
      <c r="K21" s="4"/>
      <c r="L21" s="178"/>
      <c r="M21" s="4"/>
      <c r="N21" s="178"/>
      <c r="O21" s="47"/>
      <c r="P21" s="47"/>
    </row>
    <row r="22" ht="22.8" spans="3:16">
      <c r="C22" s="177"/>
      <c r="D22" s="174" t="s">
        <v>11</v>
      </c>
      <c r="E22" s="174"/>
      <c r="F22" s="174"/>
      <c r="G22" s="217">
        <f>SUM(G20:G21)</f>
        <v>2</v>
      </c>
      <c r="H22" s="174">
        <f>COUNTA(H20:H20)-COUNT(H20:H20)</f>
        <v>0</v>
      </c>
      <c r="I22" s="174">
        <f>COUNTA(I20:I20)-COUNT(I20:I20)</f>
        <v>0</v>
      </c>
      <c r="J22" s="174">
        <f>COUNTA(J20:J20)-COUNT(J20:J20)</f>
        <v>0</v>
      </c>
      <c r="K22" s="174">
        <f>G22-(H22+I22+J22)</f>
        <v>2</v>
      </c>
      <c r="L22" s="174">
        <f>COUNTA(L20:L20)-COUNT(L20:L20)</f>
        <v>0</v>
      </c>
      <c r="M22" s="174">
        <f>K22-L22</f>
        <v>2</v>
      </c>
      <c r="N22" s="174"/>
      <c r="O22" s="47"/>
      <c r="P22" s="47"/>
    </row>
    <row r="23" ht="22.8" spans="3:16">
      <c r="C23" s="178"/>
      <c r="D23" s="179" t="s">
        <v>49</v>
      </c>
      <c r="E23" s="180"/>
      <c r="F23" s="181"/>
      <c r="G23" s="230"/>
      <c r="H23" s="4"/>
      <c r="I23" s="4"/>
      <c r="J23" s="4"/>
      <c r="K23" s="4"/>
      <c r="L23" s="4"/>
      <c r="M23" s="4"/>
      <c r="N23" s="4"/>
      <c r="O23" s="47"/>
      <c r="P23" s="47"/>
    </row>
    <row r="24" ht="22.8" spans="3:16">
      <c r="C24" s="178"/>
      <c r="D24" s="4"/>
      <c r="E24" s="206" t="s">
        <v>50</v>
      </c>
      <c r="F24" s="206">
        <v>2083410</v>
      </c>
      <c r="G24" s="206">
        <v>1</v>
      </c>
      <c r="H24" s="4"/>
      <c r="I24" s="4"/>
      <c r="J24" s="4"/>
      <c r="K24" s="4"/>
      <c r="L24" s="4"/>
      <c r="M24" s="4"/>
      <c r="N24" s="4"/>
      <c r="O24" s="47"/>
      <c r="P24" s="47"/>
    </row>
    <row r="25" ht="22.8" spans="3:16">
      <c r="C25" s="178"/>
      <c r="D25" s="4"/>
      <c r="E25" s="206" t="s">
        <v>50</v>
      </c>
      <c r="F25" s="206">
        <v>2083408</v>
      </c>
      <c r="G25" s="206">
        <v>1</v>
      </c>
      <c r="H25" s="4"/>
      <c r="I25" s="4"/>
      <c r="J25" s="4"/>
      <c r="K25" s="4"/>
      <c r="L25" s="4"/>
      <c r="M25" s="4"/>
      <c r="N25" s="4"/>
      <c r="O25" s="47"/>
      <c r="P25" s="47"/>
    </row>
    <row r="26" ht="22.8" spans="3:16">
      <c r="C26" s="178"/>
      <c r="D26" s="4"/>
      <c r="E26" s="206" t="s">
        <v>50</v>
      </c>
      <c r="F26" s="206">
        <v>2083412</v>
      </c>
      <c r="G26" s="206">
        <v>1</v>
      </c>
      <c r="H26" s="4"/>
      <c r="I26" s="4"/>
      <c r="J26" s="4"/>
      <c r="K26" s="4"/>
      <c r="L26" s="4"/>
      <c r="M26" s="4"/>
      <c r="N26" s="4"/>
      <c r="O26" s="47"/>
      <c r="P26" s="47"/>
    </row>
    <row r="27" ht="22.8" spans="3:16">
      <c r="C27" s="178"/>
      <c r="D27" s="4"/>
      <c r="E27" s="206" t="s">
        <v>50</v>
      </c>
      <c r="F27" s="206">
        <v>2083409</v>
      </c>
      <c r="G27" s="206">
        <v>1</v>
      </c>
      <c r="H27" s="4"/>
      <c r="I27" s="4"/>
      <c r="J27" s="4"/>
      <c r="K27" s="4"/>
      <c r="L27" s="4"/>
      <c r="M27" s="4"/>
      <c r="N27" s="4"/>
      <c r="O27" s="47"/>
      <c r="P27" s="47"/>
    </row>
    <row r="28" ht="22.8" spans="3:16">
      <c r="C28" s="178"/>
      <c r="D28" s="4"/>
      <c r="E28" s="206" t="s">
        <v>50</v>
      </c>
      <c r="F28" s="206">
        <v>2093502</v>
      </c>
      <c r="G28" s="206">
        <v>1</v>
      </c>
      <c r="H28" s="4"/>
      <c r="I28" s="4"/>
      <c r="J28" s="4"/>
      <c r="K28" s="4"/>
      <c r="L28" s="4"/>
      <c r="M28" s="4"/>
      <c r="N28" s="4"/>
      <c r="O28" s="47"/>
      <c r="P28" s="47"/>
    </row>
    <row r="29" ht="22.8" spans="3:16">
      <c r="C29" s="178"/>
      <c r="D29" s="4"/>
      <c r="E29" s="206" t="s">
        <v>50</v>
      </c>
      <c r="F29" s="206">
        <v>2083403</v>
      </c>
      <c r="G29" s="206">
        <v>1</v>
      </c>
      <c r="H29" s="4"/>
      <c r="I29" s="4"/>
      <c r="J29" s="178"/>
      <c r="K29" s="4"/>
      <c r="L29" s="4"/>
      <c r="M29" s="4"/>
      <c r="N29" s="4"/>
      <c r="O29" s="47"/>
      <c r="P29" s="47"/>
    </row>
    <row r="30" ht="22.8" spans="3:16">
      <c r="C30" s="178"/>
      <c r="D30" s="4"/>
      <c r="E30" s="206" t="s">
        <v>51</v>
      </c>
      <c r="F30" s="178">
        <v>2177109</v>
      </c>
      <c r="G30" s="206">
        <v>1</v>
      </c>
      <c r="H30" s="4"/>
      <c r="I30" s="4"/>
      <c r="J30" s="178"/>
      <c r="K30" s="4"/>
      <c r="L30" s="4"/>
      <c r="M30" s="4"/>
      <c r="N30" s="4"/>
      <c r="O30" s="47"/>
      <c r="P30" s="47"/>
    </row>
    <row r="31" ht="22.8" spans="3:16">
      <c r="C31" s="178"/>
      <c r="D31" s="4"/>
      <c r="E31" s="178" t="s">
        <v>52</v>
      </c>
      <c r="F31" s="178">
        <v>2114208</v>
      </c>
      <c r="G31" s="206">
        <v>1</v>
      </c>
      <c r="H31" s="4"/>
      <c r="I31" s="4"/>
      <c r="J31" s="178"/>
      <c r="K31" s="4"/>
      <c r="L31" s="4"/>
      <c r="M31" s="4"/>
      <c r="N31" s="4"/>
      <c r="O31" s="47"/>
      <c r="P31" s="47"/>
    </row>
    <row r="32" ht="22.8" spans="3:16">
      <c r="C32" s="178"/>
      <c r="D32" s="4"/>
      <c r="E32" s="206" t="s">
        <v>53</v>
      </c>
      <c r="F32" s="206">
        <v>2222117</v>
      </c>
      <c r="G32" s="206">
        <v>1</v>
      </c>
      <c r="H32" s="4"/>
      <c r="I32" s="4"/>
      <c r="J32" s="178"/>
      <c r="K32" s="4"/>
      <c r="L32" s="4"/>
      <c r="M32" s="4"/>
      <c r="N32" s="4"/>
      <c r="O32" s="47"/>
      <c r="P32" s="47"/>
    </row>
    <row r="33" ht="22.8" spans="3:16">
      <c r="C33" s="178"/>
      <c r="D33" s="4"/>
      <c r="E33" s="206" t="s">
        <v>53</v>
      </c>
      <c r="F33" s="206">
        <v>2222115</v>
      </c>
      <c r="G33" s="206">
        <v>1</v>
      </c>
      <c r="H33" s="4"/>
      <c r="I33" s="4"/>
      <c r="J33" s="178"/>
      <c r="K33" s="4"/>
      <c r="L33" s="4"/>
      <c r="M33" s="4"/>
      <c r="N33" s="4"/>
      <c r="O33" s="47"/>
      <c r="P33" s="47"/>
    </row>
    <row r="34" ht="22.8" spans="3:16">
      <c r="C34" s="178"/>
      <c r="D34" s="4"/>
      <c r="E34" s="206" t="s">
        <v>54</v>
      </c>
      <c r="F34" s="206">
        <v>2323005</v>
      </c>
      <c r="G34" s="206">
        <v>1</v>
      </c>
      <c r="H34" s="4"/>
      <c r="I34" s="4"/>
      <c r="J34" s="178"/>
      <c r="K34" s="4"/>
      <c r="L34" s="4"/>
      <c r="M34" s="4"/>
      <c r="N34" s="4"/>
      <c r="O34" s="47"/>
      <c r="P34" s="47"/>
    </row>
    <row r="35" ht="22.8" spans="3:16">
      <c r="C35" s="178"/>
      <c r="D35" s="4"/>
      <c r="E35" s="206" t="s">
        <v>54</v>
      </c>
      <c r="F35" s="206">
        <v>2323003</v>
      </c>
      <c r="G35" s="206">
        <v>1</v>
      </c>
      <c r="H35" s="4"/>
      <c r="I35" s="4"/>
      <c r="J35" s="178"/>
      <c r="K35" s="4"/>
      <c r="L35" s="4"/>
      <c r="M35" s="4"/>
      <c r="N35" s="4"/>
      <c r="O35" s="47"/>
      <c r="P35" s="47"/>
    </row>
    <row r="36" ht="22.8" spans="3:16">
      <c r="C36" s="178"/>
      <c r="D36" s="4"/>
      <c r="E36" s="206" t="s">
        <v>54</v>
      </c>
      <c r="F36" s="206">
        <v>2323004</v>
      </c>
      <c r="G36" s="206">
        <v>1</v>
      </c>
      <c r="H36" s="4"/>
      <c r="I36" s="4"/>
      <c r="J36" s="178"/>
      <c r="K36" s="4"/>
      <c r="L36" s="4"/>
      <c r="M36" s="4"/>
      <c r="N36" s="4"/>
      <c r="O36" s="47"/>
      <c r="P36" s="47"/>
    </row>
    <row r="37" ht="22.8" spans="3:16">
      <c r="C37" s="178"/>
      <c r="D37" s="4"/>
      <c r="E37" s="206" t="s">
        <v>53</v>
      </c>
      <c r="F37" s="206">
        <v>2222116</v>
      </c>
      <c r="G37" s="206">
        <v>1</v>
      </c>
      <c r="H37" s="4"/>
      <c r="I37" s="4"/>
      <c r="J37" s="178"/>
      <c r="K37" s="4"/>
      <c r="L37" s="4"/>
      <c r="M37" s="4"/>
      <c r="N37" s="4"/>
      <c r="O37" s="47"/>
      <c r="P37" s="47"/>
    </row>
    <row r="38" ht="22.8" spans="3:16">
      <c r="C38" s="177"/>
      <c r="D38" s="174" t="s">
        <v>11</v>
      </c>
      <c r="E38" s="174"/>
      <c r="F38" s="174"/>
      <c r="G38" s="217">
        <f>SUM(G24:G37)</f>
        <v>14</v>
      </c>
      <c r="H38" s="174">
        <f>COUNTA(H29:H29)-COUNT(H29:H29)</f>
        <v>0</v>
      </c>
      <c r="I38" s="174">
        <f>COUNTA(I29:I29)-COUNT(I29:I29)</f>
        <v>0</v>
      </c>
      <c r="J38" s="174">
        <f>COUNTA(J24:J37)</f>
        <v>0</v>
      </c>
      <c r="K38" s="174">
        <f>G38-(H38+I38+J38)</f>
        <v>14</v>
      </c>
      <c r="L38" s="174">
        <f>COUNTA(L29:L29)-COUNT(L29:L29)</f>
        <v>0</v>
      </c>
      <c r="M38" s="174">
        <f>K38-L38</f>
        <v>14</v>
      </c>
      <c r="N38" s="174"/>
      <c r="O38" s="47"/>
      <c r="P38" s="47"/>
    </row>
    <row r="39" ht="22.8" spans="3:16">
      <c r="C39" s="178"/>
      <c r="D39" s="179" t="s">
        <v>55</v>
      </c>
      <c r="E39" s="180"/>
      <c r="F39" s="181"/>
      <c r="G39" s="230"/>
      <c r="H39" s="4"/>
      <c r="I39" s="4"/>
      <c r="J39" s="4"/>
      <c r="K39" s="4"/>
      <c r="L39" s="4"/>
      <c r="M39" s="4"/>
      <c r="N39" s="4"/>
      <c r="O39" s="47"/>
      <c r="P39" s="47"/>
    </row>
    <row r="40" ht="22.8" spans="3:14">
      <c r="C40" s="178"/>
      <c r="D40" s="4"/>
      <c r="E40" s="206" t="s">
        <v>56</v>
      </c>
      <c r="F40" s="229">
        <v>32554</v>
      </c>
      <c r="G40" s="206">
        <v>1</v>
      </c>
      <c r="H40" s="178"/>
      <c r="I40" s="178"/>
      <c r="J40" s="178"/>
      <c r="K40" s="4"/>
      <c r="L40" s="178"/>
      <c r="M40" s="4"/>
      <c r="N40" s="178"/>
    </row>
    <row r="41" ht="22.8" spans="3:14">
      <c r="C41" s="178"/>
      <c r="D41" s="4"/>
      <c r="E41" s="206" t="s">
        <v>57</v>
      </c>
      <c r="F41" s="229">
        <v>47352</v>
      </c>
      <c r="G41" s="206">
        <v>1</v>
      </c>
      <c r="H41" s="178"/>
      <c r="I41" s="178"/>
      <c r="J41" s="178"/>
      <c r="K41" s="4"/>
      <c r="L41" s="178"/>
      <c r="M41" s="4"/>
      <c r="N41" s="178"/>
    </row>
    <row r="42" ht="22.8" spans="3:14">
      <c r="C42" s="178"/>
      <c r="D42" s="4"/>
      <c r="E42" s="206" t="s">
        <v>58</v>
      </c>
      <c r="F42" s="229"/>
      <c r="G42" s="206">
        <v>1</v>
      </c>
      <c r="H42" s="178"/>
      <c r="I42" s="178"/>
      <c r="J42" s="178"/>
      <c r="K42" s="4"/>
      <c r="L42" s="178"/>
      <c r="M42" s="4"/>
      <c r="N42" s="178"/>
    </row>
    <row r="43" ht="22.8" spans="3:14">
      <c r="C43" s="177"/>
      <c r="D43" s="174" t="s">
        <v>11</v>
      </c>
      <c r="E43" s="174"/>
      <c r="F43" s="174"/>
      <c r="G43" s="217">
        <f>SUM(G40:G42)</f>
        <v>3</v>
      </c>
      <c r="H43" s="174">
        <f>COUNTA(H40:H40)-COUNT(H40:H40)</f>
        <v>0</v>
      </c>
      <c r="I43" s="174">
        <f>COUNTA(I40:I41)-COUNT(I40:I41)</f>
        <v>0</v>
      </c>
      <c r="J43" s="174">
        <f>COUNTA(J40:J41)-COUNT(J40:J41)</f>
        <v>0</v>
      </c>
      <c r="K43" s="174">
        <f>G43-(H43+I43+J43)</f>
        <v>3</v>
      </c>
      <c r="L43" s="174">
        <f>COUNTA(L40:L40)-COUNT(L40:L40)</f>
        <v>0</v>
      </c>
      <c r="M43" s="174">
        <f>K43-L43</f>
        <v>3</v>
      </c>
      <c r="N43" s="174"/>
    </row>
    <row r="44" ht="22.8" spans="3:14">
      <c r="C44" s="178"/>
      <c r="D44" s="179" t="s">
        <v>59</v>
      </c>
      <c r="E44" s="180"/>
      <c r="F44" s="181"/>
      <c r="G44" s="230"/>
      <c r="H44" s="4"/>
      <c r="I44" s="4"/>
      <c r="J44" s="4"/>
      <c r="K44" s="4"/>
      <c r="L44" s="4"/>
      <c r="M44" s="4"/>
      <c r="N44" s="4"/>
    </row>
    <row r="45" ht="22.8" spans="3:14">
      <c r="C45" s="178"/>
      <c r="D45" s="178"/>
      <c r="E45" s="206" t="s">
        <v>60</v>
      </c>
      <c r="F45" s="229">
        <v>882733</v>
      </c>
      <c r="G45" s="206">
        <v>1</v>
      </c>
      <c r="H45" s="178"/>
      <c r="I45" s="178"/>
      <c r="J45" s="178"/>
      <c r="K45" s="4"/>
      <c r="L45" s="178"/>
      <c r="M45" s="4"/>
      <c r="N45" s="178"/>
    </row>
    <row r="46" ht="22.8" spans="3:14">
      <c r="C46" s="177"/>
      <c r="D46" s="174">
        <v>632</v>
      </c>
      <c r="E46" s="174"/>
      <c r="F46" s="174"/>
      <c r="G46" s="217">
        <f>SUM(G45:G45)</f>
        <v>1</v>
      </c>
      <c r="H46" s="174">
        <f>COUNTA(H45:H45)-COUNT(H45:H45)</f>
        <v>0</v>
      </c>
      <c r="I46" s="174">
        <f>COUNTA(I45:I45)-COUNT(I45:I45)</f>
        <v>0</v>
      </c>
      <c r="J46" s="174">
        <f>COUNTA(J45:J45)-COUNT(J45:J45)</f>
        <v>0</v>
      </c>
      <c r="K46" s="174">
        <f>G46-(H46+I46+J46)</f>
        <v>1</v>
      </c>
      <c r="L46" s="174">
        <f>COUNTA(L45)</f>
        <v>0</v>
      </c>
      <c r="M46" s="174">
        <f>K46-L46</f>
        <v>1</v>
      </c>
      <c r="N46" s="174"/>
    </row>
    <row r="47" ht="22.8" spans="3:14">
      <c r="C47" s="178"/>
      <c r="D47" s="179" t="s">
        <v>61</v>
      </c>
      <c r="E47" s="180"/>
      <c r="F47" s="181"/>
      <c r="G47" s="230"/>
      <c r="H47" s="4"/>
      <c r="I47" s="4"/>
      <c r="J47" s="4"/>
      <c r="K47" s="4"/>
      <c r="L47" s="4"/>
      <c r="M47" s="4"/>
      <c r="N47" s="4"/>
    </row>
    <row r="48" ht="22.8" spans="3:14">
      <c r="C48" s="178"/>
      <c r="D48" s="4"/>
      <c r="E48" s="229" t="s">
        <v>62</v>
      </c>
      <c r="F48" s="206">
        <v>42032</v>
      </c>
      <c r="G48" s="206">
        <v>1</v>
      </c>
      <c r="H48" s="202"/>
      <c r="I48" s="4"/>
      <c r="J48" s="4"/>
      <c r="K48" s="4"/>
      <c r="L48" s="178"/>
      <c r="M48" s="4"/>
      <c r="N48" s="4"/>
    </row>
    <row r="49" ht="22.8" spans="3:14">
      <c r="C49" s="178"/>
      <c r="D49" s="4"/>
      <c r="E49" s="229" t="s">
        <v>63</v>
      </c>
      <c r="F49" s="206">
        <v>51048</v>
      </c>
      <c r="G49" s="206">
        <v>1</v>
      </c>
      <c r="H49" s="202"/>
      <c r="I49" s="4"/>
      <c r="J49" s="4"/>
      <c r="K49" s="4"/>
      <c r="L49" s="4"/>
      <c r="M49" s="4"/>
      <c r="N49" s="4"/>
    </row>
    <row r="50" ht="22.8" spans="3:14">
      <c r="C50" s="177"/>
      <c r="D50" s="195" t="s">
        <v>11</v>
      </c>
      <c r="E50" s="176"/>
      <c r="F50" s="196"/>
      <c r="G50" s="217">
        <f>SUM(G48:G49)</f>
        <v>2</v>
      </c>
      <c r="H50" s="174">
        <f>COUNTA(H48:H49)-COUNT(H48:H49)</f>
        <v>0</v>
      </c>
      <c r="I50" s="174">
        <f>COUNTA(I48:I49)-COUNT(I48:I49)</f>
        <v>0</v>
      </c>
      <c r="J50" s="174">
        <f>COUNTA(J48:J49)-COUNT(J48:J49)</f>
        <v>0</v>
      </c>
      <c r="K50" s="174">
        <f>G50-(H50+I50+J50)</f>
        <v>2</v>
      </c>
      <c r="L50" s="174">
        <f>COUNTA(L48:L49)</f>
        <v>0</v>
      </c>
      <c r="M50" s="174">
        <f>K50-L50</f>
        <v>2</v>
      </c>
      <c r="N50" s="174"/>
    </row>
    <row r="51" ht="22.8" spans="3:14">
      <c r="C51" s="178"/>
      <c r="D51" s="179" t="s">
        <v>64</v>
      </c>
      <c r="E51" s="180"/>
      <c r="F51" s="181"/>
      <c r="G51" s="230"/>
      <c r="H51" s="4"/>
      <c r="I51" s="4"/>
      <c r="J51" s="4"/>
      <c r="K51" s="4"/>
      <c r="L51" s="4"/>
      <c r="M51" s="4"/>
      <c r="N51" s="4"/>
    </row>
    <row r="52" ht="22.8" spans="3:14">
      <c r="C52" s="178"/>
      <c r="D52" s="178"/>
      <c r="E52" s="206" t="s">
        <v>64</v>
      </c>
      <c r="F52" s="206" t="s">
        <v>65</v>
      </c>
      <c r="G52" s="206">
        <v>1</v>
      </c>
      <c r="H52" s="178"/>
      <c r="I52" s="178"/>
      <c r="J52" s="178"/>
      <c r="K52" s="178"/>
      <c r="L52" s="178"/>
      <c r="M52" s="178"/>
      <c r="N52" s="186"/>
    </row>
    <row r="53" ht="22.8" spans="3:14">
      <c r="C53" s="177"/>
      <c r="D53" s="177"/>
      <c r="E53" s="217" t="s">
        <v>11</v>
      </c>
      <c r="F53" s="231"/>
      <c r="G53" s="217">
        <f>SUM(G52:G52)</f>
        <v>1</v>
      </c>
      <c r="H53" s="174">
        <f>COUNTA(H52:H52)-COUNT(H52:H52)</f>
        <v>0</v>
      </c>
      <c r="I53" s="174">
        <f>COUNTA(I52:I52)-COUNT(I52:I52)</f>
        <v>0</v>
      </c>
      <c r="J53" s="174">
        <f>COUNTA(J52:J52)-COUNT(J52:J52)</f>
        <v>0</v>
      </c>
      <c r="K53" s="174">
        <f>G53-(H53+I53+J53)</f>
        <v>1</v>
      </c>
      <c r="L53" s="174">
        <f>COUNTA(L52:L52)-COUNT(L52:L52)</f>
        <v>0</v>
      </c>
      <c r="M53" s="174">
        <f>K53-L53</f>
        <v>1</v>
      </c>
      <c r="N53" s="174"/>
    </row>
    <row r="54" ht="22.8" spans="3:14">
      <c r="C54" s="178"/>
      <c r="D54" s="179" t="s">
        <v>66</v>
      </c>
      <c r="E54" s="180"/>
      <c r="F54" s="181"/>
      <c r="G54" s="230"/>
      <c r="H54" s="4"/>
      <c r="I54" s="4"/>
      <c r="J54" s="4"/>
      <c r="K54" s="4"/>
      <c r="L54" s="4"/>
      <c r="M54" s="4"/>
      <c r="N54" s="4"/>
    </row>
    <row r="55" ht="22.8" spans="3:14">
      <c r="C55" s="178"/>
      <c r="D55" s="4"/>
      <c r="E55" s="229" t="s">
        <v>67</v>
      </c>
      <c r="F55" s="206">
        <v>61300</v>
      </c>
      <c r="G55" s="206">
        <v>1</v>
      </c>
      <c r="H55" s="202"/>
      <c r="I55" s="4"/>
      <c r="J55" s="4"/>
      <c r="K55" s="4"/>
      <c r="L55" s="4"/>
      <c r="M55" s="4"/>
      <c r="N55" s="4"/>
    </row>
    <row r="56" ht="22.8" spans="3:14">
      <c r="C56" s="178"/>
      <c r="D56" s="179"/>
      <c r="E56" s="229" t="s">
        <v>68</v>
      </c>
      <c r="F56" s="189">
        <v>61276</v>
      </c>
      <c r="G56" s="206">
        <v>1</v>
      </c>
      <c r="H56" s="202"/>
      <c r="I56" s="4"/>
      <c r="J56" s="4"/>
      <c r="K56" s="4"/>
      <c r="L56" s="4"/>
      <c r="M56" s="4"/>
      <c r="N56" s="4"/>
    </row>
    <row r="57" ht="22.8" spans="3:14">
      <c r="C57" s="177"/>
      <c r="D57" s="195" t="s">
        <v>11</v>
      </c>
      <c r="E57" s="176"/>
      <c r="F57" s="196"/>
      <c r="G57" s="217">
        <f>SUM(G55:G55)</f>
        <v>1</v>
      </c>
      <c r="H57" s="174">
        <f>COUNTA(H55:H55)-COUNT(H55:H55)</f>
        <v>0</v>
      </c>
      <c r="I57" s="174">
        <f>COUNTA(I55:I55)-COUNT(I55:I55)</f>
        <v>0</v>
      </c>
      <c r="J57" s="174">
        <f>COUNTA(J55:J55)-COUNT(J55:J55)</f>
        <v>0</v>
      </c>
      <c r="K57" s="174">
        <f>G57-(H57+I57+J57)</f>
        <v>1</v>
      </c>
      <c r="L57" s="174">
        <f>COUNTA(L55:L55)-COUNT(L55:L55)</f>
        <v>0</v>
      </c>
      <c r="M57" s="174">
        <f>K57-L57</f>
        <v>1</v>
      </c>
      <c r="N57" s="174"/>
    </row>
    <row r="58" ht="22.8" spans="3:14">
      <c r="C58" s="178"/>
      <c r="D58" s="179" t="s">
        <v>69</v>
      </c>
      <c r="E58" s="180"/>
      <c r="F58" s="181"/>
      <c r="G58" s="230"/>
      <c r="H58" s="4"/>
      <c r="I58" s="4"/>
      <c r="J58" s="4"/>
      <c r="K58" s="4"/>
      <c r="L58" s="4"/>
      <c r="M58" s="4"/>
      <c r="N58" s="4"/>
    </row>
    <row r="59" ht="106.5" customHeight="1" spans="3:14">
      <c r="C59" s="178"/>
      <c r="D59" s="178"/>
      <c r="E59" s="206" t="s">
        <v>70</v>
      </c>
      <c r="F59" s="229" t="s">
        <v>71</v>
      </c>
      <c r="G59" s="206">
        <v>1</v>
      </c>
      <c r="H59" s="178"/>
      <c r="I59" s="178"/>
      <c r="J59" s="178"/>
      <c r="K59" s="178"/>
      <c r="L59" s="178"/>
      <c r="M59" s="178"/>
      <c r="N59" s="186"/>
    </row>
    <row r="60" ht="84" customHeight="1" spans="3:14">
      <c r="C60" s="178"/>
      <c r="D60" s="178"/>
      <c r="E60" s="206" t="s">
        <v>72</v>
      </c>
      <c r="F60" s="229" t="s">
        <v>73</v>
      </c>
      <c r="G60" s="206">
        <v>1</v>
      </c>
      <c r="H60" s="178"/>
      <c r="I60" s="178"/>
      <c r="J60" s="178"/>
      <c r="K60" s="178"/>
      <c r="L60" s="178"/>
      <c r="M60" s="178"/>
      <c r="N60" s="186"/>
    </row>
    <row r="61" ht="107.25" customHeight="1" spans="3:14">
      <c r="C61" s="178"/>
      <c r="D61" s="178"/>
      <c r="E61" s="206" t="s">
        <v>72</v>
      </c>
      <c r="F61" s="229" t="s">
        <v>74</v>
      </c>
      <c r="G61" s="206">
        <v>1</v>
      </c>
      <c r="H61" s="178"/>
      <c r="I61" s="178"/>
      <c r="J61" s="178"/>
      <c r="K61" s="178"/>
      <c r="L61" s="178"/>
      <c r="M61" s="178"/>
      <c r="N61" s="186"/>
    </row>
    <row r="62" ht="163.5" customHeight="1" spans="3:14">
      <c r="C62" s="178"/>
      <c r="D62" s="178"/>
      <c r="E62" s="206" t="s">
        <v>75</v>
      </c>
      <c r="F62" s="229" t="s">
        <v>76</v>
      </c>
      <c r="G62" s="206">
        <v>1</v>
      </c>
      <c r="H62" s="178"/>
      <c r="I62" s="178"/>
      <c r="J62" s="178"/>
      <c r="K62" s="178"/>
      <c r="L62" s="178"/>
      <c r="M62" s="178"/>
      <c r="N62" s="186"/>
    </row>
    <row r="63" ht="22.8" spans="3:14">
      <c r="C63" s="177"/>
      <c r="D63" s="177"/>
      <c r="E63" s="217" t="s">
        <v>11</v>
      </c>
      <c r="F63" s="231"/>
      <c r="G63" s="217">
        <f>SUM(G57:G60)</f>
        <v>3</v>
      </c>
      <c r="H63" s="174">
        <f>COUNTA(H57:H58)</f>
        <v>1</v>
      </c>
      <c r="I63" s="174">
        <f>COUNTA(I57:I58)</f>
        <v>1</v>
      </c>
      <c r="J63" s="174">
        <f>COUNTA(J57:J58)</f>
        <v>1</v>
      </c>
      <c r="K63" s="174">
        <f>G63-(H63+I63+J63)</f>
        <v>0</v>
      </c>
      <c r="L63" s="174">
        <f>COUNTA(L57:L58)</f>
        <v>1</v>
      </c>
      <c r="M63" s="174">
        <f>K63-L63</f>
        <v>-1</v>
      </c>
      <c r="N63" s="174"/>
    </row>
    <row r="64" s="213" customFormat="1" ht="22.8" spans="3:14">
      <c r="C64" s="220"/>
      <c r="D64" s="220"/>
      <c r="E64" s="224" t="s">
        <v>77</v>
      </c>
      <c r="F64" s="238"/>
      <c r="G64" s="224"/>
      <c r="H64" s="225"/>
      <c r="I64" s="225"/>
      <c r="J64" s="225"/>
      <c r="K64" s="225"/>
      <c r="L64" s="225"/>
      <c r="M64" s="225"/>
      <c r="N64" s="225"/>
    </row>
    <row r="65" ht="163.5" customHeight="1" spans="3:14">
      <c r="C65" s="178"/>
      <c r="D65" s="178"/>
      <c r="E65" s="206" t="s">
        <v>78</v>
      </c>
      <c r="F65" s="229" t="s">
        <v>79</v>
      </c>
      <c r="G65" s="206">
        <v>1</v>
      </c>
      <c r="H65" s="178"/>
      <c r="I65" s="178"/>
      <c r="J65" s="178"/>
      <c r="K65" s="178"/>
      <c r="L65" s="178"/>
      <c r="M65" s="178"/>
      <c r="N65" s="186"/>
    </row>
    <row r="66" ht="22.8" spans="3:14">
      <c r="C66" s="177"/>
      <c r="D66" s="177"/>
      <c r="E66" s="217" t="s">
        <v>11</v>
      </c>
      <c r="F66" s="231"/>
      <c r="G66" s="217">
        <v>1</v>
      </c>
      <c r="H66" s="174">
        <f>COUNTA(H59:H60)</f>
        <v>0</v>
      </c>
      <c r="I66" s="174">
        <f>COUNTA(I59:I60)</f>
        <v>0</v>
      </c>
      <c r="J66" s="174">
        <f>COUNTA(J59:J60)</f>
        <v>0</v>
      </c>
      <c r="K66" s="174">
        <f>G66-(H66+I66+J66)</f>
        <v>1</v>
      </c>
      <c r="L66" s="174">
        <f>COUNTA(L59:L60)</f>
        <v>0</v>
      </c>
      <c r="M66" s="174">
        <f>K66-L66</f>
        <v>1</v>
      </c>
      <c r="N66" s="174"/>
    </row>
    <row r="67" ht="35.25" customHeight="1" spans="3:16">
      <c r="C67" s="178"/>
      <c r="D67" s="179" t="s">
        <v>80</v>
      </c>
      <c r="E67" s="180"/>
      <c r="F67" s="181"/>
      <c r="G67" s="230"/>
      <c r="H67" s="4"/>
      <c r="I67" s="4"/>
      <c r="J67" s="4"/>
      <c r="K67" s="4"/>
      <c r="L67" s="4"/>
      <c r="M67" s="4"/>
      <c r="N67" s="4"/>
      <c r="O67" s="47"/>
      <c r="P67" s="47"/>
    </row>
    <row r="68" ht="99" customHeight="1" spans="3:16">
      <c r="C68" s="178"/>
      <c r="D68" s="179"/>
      <c r="E68" s="229" t="s">
        <v>81</v>
      </c>
      <c r="F68" s="239" t="s">
        <v>82</v>
      </c>
      <c r="G68" s="206">
        <v>1</v>
      </c>
      <c r="H68" s="4"/>
      <c r="I68" s="4"/>
      <c r="J68" s="4"/>
      <c r="K68" s="4"/>
      <c r="L68" s="4"/>
      <c r="M68" s="4"/>
      <c r="N68" s="4"/>
      <c r="O68" s="47"/>
      <c r="P68" s="47"/>
    </row>
    <row r="69" ht="106.5" customHeight="1" spans="3:14">
      <c r="C69" s="178"/>
      <c r="D69" s="4"/>
      <c r="E69" s="229" t="s">
        <v>81</v>
      </c>
      <c r="F69" s="229" t="s">
        <v>83</v>
      </c>
      <c r="G69" s="206">
        <v>1</v>
      </c>
      <c r="H69" s="178"/>
      <c r="I69" s="178"/>
      <c r="J69" s="178"/>
      <c r="K69" s="4"/>
      <c r="L69" s="178"/>
      <c r="M69" s="4"/>
      <c r="N69" s="178"/>
    </row>
    <row r="70" ht="37.5" customHeight="1" spans="3:14">
      <c r="C70" s="177"/>
      <c r="D70" s="174" t="s">
        <v>11</v>
      </c>
      <c r="E70" s="174"/>
      <c r="F70" s="174"/>
      <c r="G70" s="217">
        <v>2</v>
      </c>
      <c r="H70" s="174">
        <f>COUNTA(H69:H69)-COUNT(H69:H69)</f>
        <v>0</v>
      </c>
      <c r="I70" s="174">
        <f>COUNTA(I69:I69)-COUNT(I69:I69)</f>
        <v>0</v>
      </c>
      <c r="J70" s="174">
        <f>COUNTA(J69:J69)-COUNT(J69:J69)</f>
        <v>0</v>
      </c>
      <c r="K70" s="174">
        <v>2</v>
      </c>
      <c r="L70" s="174">
        <f>COUNTA(L69:L69)-COUNT(L69:L69)</f>
        <v>0</v>
      </c>
      <c r="M70" s="174">
        <f>K70-L70</f>
        <v>2</v>
      </c>
      <c r="N70" s="174"/>
    </row>
  </sheetData>
  <mergeCells count="21">
    <mergeCell ref="I7:N7"/>
    <mergeCell ref="H12:J12"/>
    <mergeCell ref="K12:M12"/>
    <mergeCell ref="D14:F14"/>
    <mergeCell ref="D18:F18"/>
    <mergeCell ref="D19:F19"/>
    <mergeCell ref="D22:F22"/>
    <mergeCell ref="D23:F23"/>
    <mergeCell ref="D38:F38"/>
    <mergeCell ref="D39:F39"/>
    <mergeCell ref="D43:F43"/>
    <mergeCell ref="D44:F44"/>
    <mergeCell ref="D46:F46"/>
    <mergeCell ref="D47:F47"/>
    <mergeCell ref="D50:F50"/>
    <mergeCell ref="D51:F51"/>
    <mergeCell ref="D54:F54"/>
    <mergeCell ref="D57:F57"/>
    <mergeCell ref="D58:F58"/>
    <mergeCell ref="D67:F67"/>
    <mergeCell ref="D70:F70"/>
  </mergeCells>
  <printOptions headings="1" gridLines="1"/>
  <pageMargins left="0.42" right="0.33" top="1" bottom="0.74" header="0.5" footer="0.5"/>
  <pageSetup paperSize="1" scale="48" orientation="landscape" draft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C2:P72"/>
  <sheetViews>
    <sheetView zoomScale="50" zoomScaleNormal="50" workbookViewId="0">
      <selection activeCell="E34" sqref="E34"/>
    </sheetView>
  </sheetViews>
  <sheetFormatPr defaultColWidth="9" defaultRowHeight="13.2"/>
  <cols>
    <col min="3" max="3" width="10.5555555555556" style="47" customWidth="1"/>
    <col min="4" max="4" width="40.5555555555556" style="47" customWidth="1"/>
    <col min="5" max="5" width="84.3333333333333" style="214" customWidth="1"/>
    <col min="6" max="6" width="33.8888888888889" style="214" customWidth="1"/>
    <col min="7" max="7" width="8.55555555555556" style="214" customWidth="1"/>
    <col min="8" max="8" width="13.4444444444444" customWidth="1"/>
    <col min="9" max="9" width="17.4444444444444" customWidth="1"/>
    <col min="10" max="10" width="16" customWidth="1"/>
    <col min="11" max="11" width="14.8888888888889" customWidth="1"/>
    <col min="12" max="12" width="16.5555555555556" customWidth="1"/>
    <col min="13" max="13" width="16.6666666666667" customWidth="1"/>
    <col min="14" max="14" width="20.3333333333333" customWidth="1"/>
    <col min="16" max="16" width="37.3333333333333" customWidth="1"/>
  </cols>
  <sheetData>
    <row r="2" ht="0.75" customHeight="1"/>
    <row r="3" ht="12.75" customHeight="1" spans="9:16">
      <c r="I3" s="232"/>
      <c r="J3" s="232"/>
      <c r="K3" s="232"/>
      <c r="L3" s="232"/>
      <c r="M3" s="232"/>
      <c r="N3" s="232"/>
      <c r="O3" s="47"/>
      <c r="P3" s="47"/>
    </row>
    <row r="4" ht="12.75" customHeight="1" spans="9:16">
      <c r="I4" s="232"/>
      <c r="J4" s="232"/>
      <c r="K4" s="232"/>
      <c r="L4" s="232"/>
      <c r="M4" s="232"/>
      <c r="N4" s="232"/>
      <c r="O4" s="47"/>
      <c r="P4" s="47"/>
    </row>
    <row r="5" s="212" customFormat="1" ht="15" customHeight="1" spans="4:14">
      <c r="D5" s="215"/>
      <c r="E5" s="216"/>
      <c r="F5" s="216"/>
      <c r="G5" s="216"/>
      <c r="I5" s="232"/>
      <c r="J5" s="232"/>
      <c r="K5" s="232"/>
      <c r="L5" s="232"/>
      <c r="M5" s="232"/>
      <c r="N5" s="232"/>
    </row>
    <row r="6" ht="12.75" customHeight="1" spans="3:16">
      <c r="C6" s="47" t="s">
        <v>84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ht="139.5" customHeight="1" spans="9:16">
      <c r="I7" s="112" t="s">
        <v>39</v>
      </c>
      <c r="J7" s="112"/>
      <c r="K7" s="112"/>
      <c r="L7" s="112"/>
      <c r="M7" s="112"/>
      <c r="N7" s="112"/>
      <c r="O7" s="47"/>
      <c r="P7" s="47"/>
    </row>
    <row r="8" spans="15:16">
      <c r="O8" s="47"/>
      <c r="P8" s="47"/>
    </row>
    <row r="9" spans="15:16">
      <c r="O9" s="47"/>
      <c r="P9" s="47"/>
    </row>
    <row r="10" spans="15:16">
      <c r="O10" s="47"/>
      <c r="P10" s="47"/>
    </row>
    <row r="11" spans="15:16">
      <c r="O11" s="47"/>
      <c r="P11" s="47"/>
    </row>
    <row r="12" ht="45.75" customHeight="1" spans="3:16">
      <c r="C12" s="217" t="s">
        <v>0</v>
      </c>
      <c r="D12" s="217" t="s">
        <v>1</v>
      </c>
      <c r="E12" s="217" t="s">
        <v>2</v>
      </c>
      <c r="F12" s="217" t="s">
        <v>3</v>
      </c>
      <c r="G12" s="217" t="s">
        <v>4</v>
      </c>
      <c r="H12" s="218" t="s">
        <v>5</v>
      </c>
      <c r="I12" s="233"/>
      <c r="J12" s="234"/>
      <c r="K12" s="217" t="s">
        <v>6</v>
      </c>
      <c r="L12" s="217"/>
      <c r="M12" s="217"/>
      <c r="N12" s="217" t="s">
        <v>7</v>
      </c>
      <c r="O12" s="47"/>
      <c r="P12" s="47"/>
    </row>
    <row r="13" ht="22.8" spans="3:16">
      <c r="C13" s="177"/>
      <c r="D13" s="177"/>
      <c r="E13" s="219"/>
      <c r="F13" s="219"/>
      <c r="G13" s="219"/>
      <c r="H13" s="174" t="s">
        <v>8</v>
      </c>
      <c r="I13" s="174" t="s">
        <v>9</v>
      </c>
      <c r="J13" s="174" t="s">
        <v>10</v>
      </c>
      <c r="K13" s="174" t="s">
        <v>11</v>
      </c>
      <c r="L13" s="174" t="s">
        <v>12</v>
      </c>
      <c r="M13" s="174" t="s">
        <v>13</v>
      </c>
      <c r="N13" s="177"/>
      <c r="O13" s="47"/>
      <c r="P13" s="47"/>
    </row>
    <row r="14" s="213" customFormat="1" ht="22.8" spans="3:16">
      <c r="C14" s="220"/>
      <c r="D14" s="221" t="s">
        <v>85</v>
      </c>
      <c r="E14" s="222"/>
      <c r="F14" s="223"/>
      <c r="G14" s="224"/>
      <c r="H14" s="225"/>
      <c r="I14" s="225"/>
      <c r="J14" s="225"/>
      <c r="K14" s="225"/>
      <c r="L14" s="225"/>
      <c r="M14" s="225"/>
      <c r="N14" s="225"/>
      <c r="O14" s="235"/>
      <c r="P14" s="235"/>
    </row>
    <row r="15" s="213" customFormat="1" ht="22.8" spans="3:16">
      <c r="C15" s="220"/>
      <c r="D15" s="221"/>
      <c r="E15" s="220" t="s">
        <v>86</v>
      </c>
      <c r="F15" s="226">
        <v>2691014</v>
      </c>
      <c r="G15" s="227">
        <v>1</v>
      </c>
      <c r="H15" s="225"/>
      <c r="I15" s="225"/>
      <c r="J15" s="225"/>
      <c r="K15" s="225"/>
      <c r="L15" s="225"/>
      <c r="M15" s="225"/>
      <c r="N15" s="225"/>
      <c r="O15" s="235"/>
      <c r="P15" s="235"/>
    </row>
    <row r="16" s="213" customFormat="1" ht="22.8" spans="3:16">
      <c r="C16" s="220"/>
      <c r="D16" s="221"/>
      <c r="E16" s="220" t="s">
        <v>87</v>
      </c>
      <c r="F16" s="226" t="s">
        <v>88</v>
      </c>
      <c r="G16" s="224">
        <v>1</v>
      </c>
      <c r="H16" s="225"/>
      <c r="I16" s="225"/>
      <c r="J16" s="225"/>
      <c r="K16" s="225"/>
      <c r="L16" s="225"/>
      <c r="M16" s="225"/>
      <c r="N16" s="225"/>
      <c r="O16" s="235"/>
      <c r="P16" s="235"/>
    </row>
    <row r="17" s="213" customFormat="1" ht="22.8" spans="3:16">
      <c r="C17" s="220"/>
      <c r="D17" s="221"/>
      <c r="E17" s="220" t="s">
        <v>89</v>
      </c>
      <c r="F17" s="226">
        <v>45669</v>
      </c>
      <c r="G17" s="224">
        <v>1</v>
      </c>
      <c r="H17" s="225"/>
      <c r="I17" s="225"/>
      <c r="J17" s="225"/>
      <c r="K17" s="225"/>
      <c r="L17" s="225"/>
      <c r="M17" s="225"/>
      <c r="N17" s="225"/>
      <c r="O17" s="235"/>
      <c r="P17" s="235"/>
    </row>
    <row r="18" s="213" customFormat="1" ht="22.8" spans="3:16">
      <c r="C18" s="220"/>
      <c r="D18" s="221"/>
      <c r="E18" s="220" t="s">
        <v>90</v>
      </c>
      <c r="F18" s="226" t="s">
        <v>91</v>
      </c>
      <c r="G18" s="224">
        <v>2</v>
      </c>
      <c r="H18" s="225"/>
      <c r="I18" s="225"/>
      <c r="J18" s="225"/>
      <c r="K18" s="225"/>
      <c r="L18" s="225"/>
      <c r="M18" s="225"/>
      <c r="N18" s="225"/>
      <c r="O18" s="235"/>
      <c r="P18" s="235"/>
    </row>
    <row r="19" s="213" customFormat="1" ht="22.8" spans="3:16">
      <c r="C19" s="220"/>
      <c r="D19" s="221"/>
      <c r="E19" s="220" t="s">
        <v>92</v>
      </c>
      <c r="F19" s="226" t="s">
        <v>93</v>
      </c>
      <c r="G19" s="224">
        <v>2</v>
      </c>
      <c r="H19" s="225"/>
      <c r="I19" s="225"/>
      <c r="J19" s="225"/>
      <c r="K19" s="225"/>
      <c r="L19" s="225"/>
      <c r="M19" s="225"/>
      <c r="N19" s="225"/>
      <c r="O19" s="235"/>
      <c r="P19" s="235"/>
    </row>
    <row r="20" s="213" customFormat="1" ht="22.8" spans="3:16">
      <c r="C20" s="220"/>
      <c r="D20" s="221"/>
      <c r="E20" s="220" t="s">
        <v>94</v>
      </c>
      <c r="F20" s="226" t="s">
        <v>88</v>
      </c>
      <c r="G20" s="224">
        <v>1</v>
      </c>
      <c r="H20" s="225"/>
      <c r="I20" s="225"/>
      <c r="J20" s="225"/>
      <c r="K20" s="225"/>
      <c r="L20" s="225"/>
      <c r="M20" s="225"/>
      <c r="N20" s="225"/>
      <c r="O20" s="235"/>
      <c r="P20" s="235"/>
    </row>
    <row r="21" s="213" customFormat="1" ht="22.8" spans="3:16">
      <c r="C21" s="220"/>
      <c r="D21" s="221"/>
      <c r="E21" s="220" t="s">
        <v>95</v>
      </c>
      <c r="F21" s="226" t="s">
        <v>88</v>
      </c>
      <c r="G21" s="224">
        <v>2</v>
      </c>
      <c r="H21" s="225"/>
      <c r="I21" s="225"/>
      <c r="J21" s="225"/>
      <c r="K21" s="225"/>
      <c r="L21" s="225"/>
      <c r="M21" s="225"/>
      <c r="N21" s="225"/>
      <c r="O21" s="235"/>
      <c r="P21" s="235"/>
    </row>
    <row r="22" s="213" customFormat="1" ht="22.8" spans="3:16">
      <c r="C22" s="220"/>
      <c r="D22" s="221"/>
      <c r="E22" s="220" t="s">
        <v>96</v>
      </c>
      <c r="F22" s="226" t="s">
        <v>88</v>
      </c>
      <c r="G22" s="224">
        <v>1</v>
      </c>
      <c r="H22" s="225"/>
      <c r="I22" s="225"/>
      <c r="J22" s="225"/>
      <c r="K22" s="225"/>
      <c r="L22" s="225"/>
      <c r="M22" s="225"/>
      <c r="N22" s="225"/>
      <c r="O22" s="235"/>
      <c r="P22" s="235"/>
    </row>
    <row r="23" s="213" customFormat="1" ht="22.8" spans="3:16">
      <c r="C23" s="220"/>
      <c r="D23" s="221"/>
      <c r="E23" s="220" t="s">
        <v>97</v>
      </c>
      <c r="F23" s="226" t="s">
        <v>88</v>
      </c>
      <c r="G23" s="224">
        <v>2</v>
      </c>
      <c r="H23" s="225"/>
      <c r="I23" s="225"/>
      <c r="J23" s="225"/>
      <c r="K23" s="225"/>
      <c r="L23" s="225"/>
      <c r="M23" s="225"/>
      <c r="N23" s="225"/>
      <c r="O23" s="235"/>
      <c r="P23" s="235"/>
    </row>
    <row r="24" s="213" customFormat="1" ht="22.8" spans="3:16">
      <c r="C24" s="220"/>
      <c r="D24" s="221"/>
      <c r="E24" s="220" t="s">
        <v>98</v>
      </c>
      <c r="F24" s="226" t="s">
        <v>88</v>
      </c>
      <c r="G24" s="224">
        <v>3</v>
      </c>
      <c r="H24" s="225"/>
      <c r="I24" s="225"/>
      <c r="J24" s="225"/>
      <c r="K24" s="225"/>
      <c r="L24" s="225"/>
      <c r="M24" s="225"/>
      <c r="N24" s="225"/>
      <c r="O24" s="235"/>
      <c r="P24" s="235"/>
    </row>
    <row r="25" s="213" customFormat="1" ht="22.8" spans="3:16">
      <c r="C25" s="220"/>
      <c r="D25" s="221"/>
      <c r="E25" s="220" t="s">
        <v>99</v>
      </c>
      <c r="F25" s="226" t="s">
        <v>88</v>
      </c>
      <c r="G25" s="224">
        <v>3</v>
      </c>
      <c r="H25" s="225"/>
      <c r="I25" s="225"/>
      <c r="J25" s="225"/>
      <c r="K25" s="225"/>
      <c r="L25" s="225"/>
      <c r="M25" s="225"/>
      <c r="N25" s="225"/>
      <c r="O25" s="235"/>
      <c r="P25" s="235"/>
    </row>
    <row r="26" s="213" customFormat="1" ht="22.8" spans="3:16">
      <c r="C26" s="220"/>
      <c r="D26" s="221"/>
      <c r="E26" s="220" t="s">
        <v>100</v>
      </c>
      <c r="F26" s="223" t="s">
        <v>88</v>
      </c>
      <c r="G26" s="224">
        <v>1</v>
      </c>
      <c r="H26" s="225"/>
      <c r="I26" s="225"/>
      <c r="J26" s="225"/>
      <c r="K26" s="225"/>
      <c r="L26" s="225"/>
      <c r="M26" s="225"/>
      <c r="N26" s="225"/>
      <c r="O26" s="235"/>
      <c r="P26" s="235"/>
    </row>
    <row r="27" s="213" customFormat="1" ht="22.8" spans="3:16">
      <c r="C27" s="220"/>
      <c r="D27" s="221"/>
      <c r="E27" s="220" t="s">
        <v>101</v>
      </c>
      <c r="F27" s="228">
        <v>356265021040539</v>
      </c>
      <c r="G27" s="224">
        <v>1</v>
      </c>
      <c r="H27" s="225"/>
      <c r="I27" s="225"/>
      <c r="J27" s="225"/>
      <c r="K27" s="225"/>
      <c r="L27" s="225"/>
      <c r="M27" s="225"/>
      <c r="N27" s="225"/>
      <c r="O27" s="235"/>
      <c r="P27" s="235"/>
    </row>
    <row r="28" ht="22.8" spans="3:16">
      <c r="C28" s="177"/>
      <c r="D28" s="195" t="s">
        <v>11</v>
      </c>
      <c r="E28" s="176"/>
      <c r="F28" s="196"/>
      <c r="G28" s="217">
        <f>SUM(G15:G27)</f>
        <v>21</v>
      </c>
      <c r="H28" s="174">
        <f>COUNTA(H23:H23)-COUNT(H23:H23)</f>
        <v>0</v>
      </c>
      <c r="I28" s="174">
        <f>COUNTA(I23:I23)-COUNT(I23:I23)</f>
        <v>0</v>
      </c>
      <c r="J28" s="174">
        <f>COUNTA(J23:J23)-COUNT(J23:J23)</f>
        <v>0</v>
      </c>
      <c r="K28" s="174">
        <f>G28-(H28+I28+J28)</f>
        <v>21</v>
      </c>
      <c r="L28" s="174">
        <f>COUNTA(L23:L23)-COUNT(L23:L23)</f>
        <v>0</v>
      </c>
      <c r="M28" s="174">
        <f>K28-L28</f>
        <v>21</v>
      </c>
      <c r="N28" s="177"/>
      <c r="O28" s="47"/>
      <c r="P28" s="47"/>
    </row>
    <row r="29" s="213" customFormat="1" ht="22.8" spans="3:16">
      <c r="C29" s="220"/>
      <c r="D29" s="221"/>
      <c r="E29" s="222"/>
      <c r="F29" s="223"/>
      <c r="G29" s="224"/>
      <c r="H29" s="225"/>
      <c r="I29" s="225"/>
      <c r="J29" s="225"/>
      <c r="K29" s="225"/>
      <c r="L29" s="225"/>
      <c r="M29" s="225"/>
      <c r="N29" s="220"/>
      <c r="O29" s="235"/>
      <c r="P29" s="235"/>
    </row>
    <row r="30" ht="22.8" spans="3:16">
      <c r="C30" s="178"/>
      <c r="D30" s="178"/>
      <c r="E30" s="206"/>
      <c r="F30" s="229"/>
      <c r="G30" s="206"/>
      <c r="H30" s="178"/>
      <c r="I30" s="178"/>
      <c r="J30" s="178"/>
      <c r="K30" s="4"/>
      <c r="L30" s="178"/>
      <c r="M30" s="4"/>
      <c r="N30" s="178"/>
      <c r="O30" s="47"/>
      <c r="P30" s="47"/>
    </row>
    <row r="31" ht="22.8" spans="3:16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4"/>
      <c r="N31" s="178"/>
      <c r="O31" s="47"/>
      <c r="P31" s="47"/>
    </row>
    <row r="32" ht="22.8" spans="3:16">
      <c r="C32" s="177"/>
      <c r="D32" s="195"/>
      <c r="E32" s="176"/>
      <c r="F32" s="196"/>
      <c r="G32" s="217"/>
      <c r="H32" s="174"/>
      <c r="I32" s="174"/>
      <c r="J32" s="174"/>
      <c r="K32" s="174"/>
      <c r="L32" s="174"/>
      <c r="M32" s="174"/>
      <c r="N32" s="174"/>
      <c r="O32" s="47"/>
      <c r="P32" s="47"/>
    </row>
    <row r="33" ht="22.8" spans="3:16">
      <c r="C33" s="178"/>
      <c r="D33" s="179"/>
      <c r="E33" s="180"/>
      <c r="F33" s="181"/>
      <c r="G33" s="230"/>
      <c r="H33" s="4"/>
      <c r="I33" s="4"/>
      <c r="J33" s="4"/>
      <c r="K33" s="4"/>
      <c r="L33" s="4"/>
      <c r="M33" s="4"/>
      <c r="N33" s="4"/>
      <c r="O33" s="47"/>
      <c r="P33" s="47"/>
    </row>
    <row r="34" ht="22.8" spans="3:16">
      <c r="C34" s="178"/>
      <c r="D34" s="4"/>
      <c r="E34" s="206"/>
      <c r="F34" s="206"/>
      <c r="G34" s="206"/>
      <c r="H34" s="4"/>
      <c r="I34" s="4"/>
      <c r="J34" s="4"/>
      <c r="K34" s="4"/>
      <c r="L34" s="4"/>
      <c r="M34" s="4"/>
      <c r="N34" s="4"/>
      <c r="O34" s="47"/>
      <c r="P34" s="47"/>
    </row>
    <row r="35" ht="22.8" spans="3:16">
      <c r="C35" s="178"/>
      <c r="D35" s="4"/>
      <c r="E35" s="206"/>
      <c r="F35" s="206"/>
      <c r="G35" s="206"/>
      <c r="H35" s="4"/>
      <c r="I35" s="4"/>
      <c r="J35" s="4"/>
      <c r="K35" s="4"/>
      <c r="L35" s="4"/>
      <c r="M35" s="4"/>
      <c r="N35" s="4"/>
      <c r="O35" s="47"/>
      <c r="P35" s="47"/>
    </row>
    <row r="36" ht="22.8" spans="3:16">
      <c r="C36" s="178"/>
      <c r="D36" s="4"/>
      <c r="E36" s="206"/>
      <c r="F36" s="206"/>
      <c r="G36" s="206"/>
      <c r="H36" s="4"/>
      <c r="I36" s="4"/>
      <c r="J36" s="4"/>
      <c r="K36" s="4"/>
      <c r="L36" s="4"/>
      <c r="M36" s="4"/>
      <c r="N36" s="4"/>
      <c r="O36" s="47"/>
      <c r="P36" s="47"/>
    </row>
    <row r="37" ht="22.8" spans="3:16">
      <c r="C37" s="178"/>
      <c r="D37" s="4"/>
      <c r="E37" s="206"/>
      <c r="F37" s="206"/>
      <c r="G37" s="206"/>
      <c r="H37" s="4"/>
      <c r="I37" s="4"/>
      <c r="J37" s="4"/>
      <c r="K37" s="4"/>
      <c r="L37" s="4"/>
      <c r="M37" s="4"/>
      <c r="N37" s="4"/>
      <c r="O37" s="47"/>
      <c r="P37" s="47"/>
    </row>
    <row r="38" ht="22.8" spans="3:16">
      <c r="C38" s="178"/>
      <c r="D38" s="4"/>
      <c r="E38" s="206"/>
      <c r="F38" s="206"/>
      <c r="G38" s="206"/>
      <c r="H38" s="4"/>
      <c r="I38" s="4"/>
      <c r="J38" s="4"/>
      <c r="K38" s="4"/>
      <c r="L38" s="4"/>
      <c r="M38" s="4"/>
      <c r="N38" s="4"/>
      <c r="O38" s="47"/>
      <c r="P38" s="47"/>
    </row>
    <row r="39" ht="22.8" spans="3:16">
      <c r="C39" s="178"/>
      <c r="D39" s="4"/>
      <c r="E39" s="206"/>
      <c r="F39" s="206"/>
      <c r="G39" s="206"/>
      <c r="H39" s="4"/>
      <c r="I39" s="4"/>
      <c r="J39" s="178"/>
      <c r="K39" s="4"/>
      <c r="L39" s="4"/>
      <c r="M39" s="4"/>
      <c r="N39" s="4"/>
      <c r="O39" s="47"/>
      <c r="P39" s="47"/>
    </row>
    <row r="40" ht="22.8" spans="3:16">
      <c r="C40" s="178"/>
      <c r="D40" s="4"/>
      <c r="E40" s="206"/>
      <c r="F40" s="206"/>
      <c r="G40" s="206"/>
      <c r="H40" s="4"/>
      <c r="I40" s="4"/>
      <c r="J40" s="178"/>
      <c r="K40" s="4"/>
      <c r="L40" s="4"/>
      <c r="M40" s="4"/>
      <c r="N40" s="4"/>
      <c r="O40" s="47"/>
      <c r="P40" s="47"/>
    </row>
    <row r="41" ht="22.8" spans="3:16">
      <c r="C41" s="178"/>
      <c r="D41" s="4"/>
      <c r="E41" s="206"/>
      <c r="F41" s="206"/>
      <c r="G41" s="206"/>
      <c r="H41" s="4"/>
      <c r="I41" s="4"/>
      <c r="J41" s="178"/>
      <c r="K41" s="4"/>
      <c r="L41" s="4"/>
      <c r="M41" s="4"/>
      <c r="N41" s="4"/>
      <c r="O41" s="47"/>
      <c r="P41" s="47"/>
    </row>
    <row r="42" ht="22.8" spans="3:16">
      <c r="C42" s="178"/>
      <c r="D42" s="4"/>
      <c r="E42" s="206"/>
      <c r="F42" s="206"/>
      <c r="G42" s="206"/>
      <c r="H42" s="4"/>
      <c r="I42" s="4"/>
      <c r="J42" s="178"/>
      <c r="K42" s="4"/>
      <c r="L42" s="4"/>
      <c r="M42" s="4"/>
      <c r="N42" s="4"/>
      <c r="O42" s="47"/>
      <c r="P42" s="47"/>
    </row>
    <row r="43" ht="22.8" spans="3:16">
      <c r="C43" s="178"/>
      <c r="D43" s="4"/>
      <c r="E43" s="206"/>
      <c r="F43" s="206"/>
      <c r="G43" s="206"/>
      <c r="H43" s="4"/>
      <c r="I43" s="4"/>
      <c r="J43" s="178"/>
      <c r="K43" s="4"/>
      <c r="L43" s="4"/>
      <c r="M43" s="4"/>
      <c r="N43" s="4"/>
      <c r="O43" s="47"/>
      <c r="P43" s="47"/>
    </row>
    <row r="44" ht="22.8" spans="3:16">
      <c r="C44" s="178"/>
      <c r="D44" s="4"/>
      <c r="E44" s="206"/>
      <c r="F44" s="206"/>
      <c r="G44" s="206"/>
      <c r="H44" s="4"/>
      <c r="I44" s="4"/>
      <c r="J44" s="178"/>
      <c r="K44" s="4"/>
      <c r="L44" s="4"/>
      <c r="M44" s="4"/>
      <c r="N44" s="4"/>
      <c r="O44" s="47"/>
      <c r="P44" s="47"/>
    </row>
    <row r="45" ht="22.8" spans="3:16">
      <c r="C45" s="178"/>
      <c r="D45" s="4"/>
      <c r="E45" s="206"/>
      <c r="F45" s="206"/>
      <c r="G45" s="206"/>
      <c r="H45" s="4"/>
      <c r="I45" s="4"/>
      <c r="J45" s="178"/>
      <c r="K45" s="4"/>
      <c r="L45" s="4"/>
      <c r="M45" s="4"/>
      <c r="N45" s="4"/>
      <c r="O45" s="47"/>
      <c r="P45" s="47"/>
    </row>
    <row r="46" ht="22.8" spans="3:16">
      <c r="C46" s="177"/>
      <c r="D46" s="195"/>
      <c r="E46" s="176"/>
      <c r="F46" s="196"/>
      <c r="G46" s="217"/>
      <c r="H46" s="174"/>
      <c r="I46" s="174"/>
      <c r="J46" s="174"/>
      <c r="K46" s="174"/>
      <c r="L46" s="174"/>
      <c r="M46" s="174"/>
      <c r="N46" s="174"/>
      <c r="O46" s="47"/>
      <c r="P46" s="47"/>
    </row>
    <row r="47" ht="22.8" spans="3:16">
      <c r="C47" s="178"/>
      <c r="D47" s="179"/>
      <c r="E47" s="180"/>
      <c r="F47" s="181"/>
      <c r="G47" s="230"/>
      <c r="H47" s="4"/>
      <c r="I47" s="4"/>
      <c r="J47" s="4"/>
      <c r="K47" s="4"/>
      <c r="L47" s="4"/>
      <c r="M47" s="4"/>
      <c r="N47" s="4"/>
      <c r="O47" s="47"/>
      <c r="P47" s="47"/>
    </row>
    <row r="48" ht="22.8" spans="3:14">
      <c r="C48" s="178"/>
      <c r="D48" s="4"/>
      <c r="E48" s="206"/>
      <c r="F48" s="229"/>
      <c r="G48" s="206"/>
      <c r="H48" s="178"/>
      <c r="I48" s="178"/>
      <c r="J48" s="178"/>
      <c r="K48" s="4"/>
      <c r="L48" s="178"/>
      <c r="M48" s="4"/>
      <c r="N48" s="178"/>
    </row>
    <row r="49" ht="22.8" spans="3:14">
      <c r="C49" s="178"/>
      <c r="D49" s="4"/>
      <c r="E49" s="206"/>
      <c r="F49" s="229"/>
      <c r="G49" s="206"/>
      <c r="H49" s="178"/>
      <c r="I49" s="178"/>
      <c r="J49" s="178"/>
      <c r="K49" s="4"/>
      <c r="L49" s="178"/>
      <c r="M49" s="4"/>
      <c r="N49" s="178"/>
    </row>
    <row r="50" ht="22.8" spans="3:14">
      <c r="C50" s="177"/>
      <c r="D50" s="195"/>
      <c r="E50" s="176"/>
      <c r="F50" s="196"/>
      <c r="G50" s="217"/>
      <c r="H50" s="174"/>
      <c r="I50" s="174"/>
      <c r="J50" s="174"/>
      <c r="K50" s="174"/>
      <c r="L50" s="174"/>
      <c r="M50" s="174"/>
      <c r="N50" s="174"/>
    </row>
    <row r="51" ht="22.8" spans="3:14">
      <c r="C51" s="178"/>
      <c r="D51" s="179"/>
      <c r="E51" s="180"/>
      <c r="F51" s="181"/>
      <c r="G51" s="230"/>
      <c r="H51" s="4"/>
      <c r="I51" s="4"/>
      <c r="J51" s="4"/>
      <c r="K51" s="4"/>
      <c r="L51" s="4"/>
      <c r="M51" s="4"/>
      <c r="N51" s="4"/>
    </row>
    <row r="52" ht="22.8" spans="3:14">
      <c r="C52" s="178"/>
      <c r="D52" s="178"/>
      <c r="E52" s="206"/>
      <c r="F52" s="229"/>
      <c r="G52" s="206"/>
      <c r="H52" s="178"/>
      <c r="I52" s="178"/>
      <c r="J52" s="178"/>
      <c r="K52" s="4"/>
      <c r="L52" s="178"/>
      <c r="M52" s="4"/>
      <c r="N52" s="178"/>
    </row>
    <row r="53" ht="22.8" spans="3:14">
      <c r="C53" s="177"/>
      <c r="D53" s="195"/>
      <c r="E53" s="176"/>
      <c r="F53" s="196"/>
      <c r="G53" s="217"/>
      <c r="H53" s="174"/>
      <c r="I53" s="174"/>
      <c r="J53" s="174"/>
      <c r="K53" s="174"/>
      <c r="L53" s="174"/>
      <c r="M53" s="174"/>
      <c r="N53" s="174"/>
    </row>
    <row r="54" ht="22.8" spans="3:14">
      <c r="C54" s="178"/>
      <c r="D54" s="179"/>
      <c r="E54" s="180"/>
      <c r="F54" s="181"/>
      <c r="G54" s="230"/>
      <c r="H54" s="4"/>
      <c r="I54" s="4"/>
      <c r="J54" s="4"/>
      <c r="K54" s="4"/>
      <c r="L54" s="4"/>
      <c r="M54" s="4"/>
      <c r="N54" s="4"/>
    </row>
    <row r="55" ht="22.8" spans="3:14">
      <c r="C55" s="178"/>
      <c r="D55" s="4"/>
      <c r="E55" s="229"/>
      <c r="F55" s="206"/>
      <c r="G55" s="206"/>
      <c r="H55" s="202"/>
      <c r="I55" s="4"/>
      <c r="J55" s="4"/>
      <c r="K55" s="4"/>
      <c r="L55" s="178"/>
      <c r="M55" s="4"/>
      <c r="N55" s="4"/>
    </row>
    <row r="56" ht="22.8" spans="3:14">
      <c r="C56" s="178"/>
      <c r="D56" s="4"/>
      <c r="E56" s="229"/>
      <c r="F56" s="206"/>
      <c r="G56" s="206"/>
      <c r="H56" s="202"/>
      <c r="I56" s="4"/>
      <c r="J56" s="4"/>
      <c r="K56" s="4"/>
      <c r="L56" s="4"/>
      <c r="M56" s="4"/>
      <c r="N56" s="4"/>
    </row>
    <row r="57" ht="22.8" spans="3:14">
      <c r="C57" s="177"/>
      <c r="D57" s="195"/>
      <c r="E57" s="176"/>
      <c r="F57" s="196"/>
      <c r="G57" s="217"/>
      <c r="H57" s="174"/>
      <c r="I57" s="174"/>
      <c r="J57" s="174"/>
      <c r="K57" s="174"/>
      <c r="L57" s="174"/>
      <c r="M57" s="174"/>
      <c r="N57" s="174"/>
    </row>
    <row r="58" ht="22.8" spans="3:14">
      <c r="C58" s="178"/>
      <c r="D58" s="179"/>
      <c r="E58" s="180"/>
      <c r="F58" s="181"/>
      <c r="G58" s="230"/>
      <c r="H58" s="4"/>
      <c r="I58" s="4"/>
      <c r="J58" s="4"/>
      <c r="K58" s="4"/>
      <c r="L58" s="4"/>
      <c r="M58" s="4"/>
      <c r="N58" s="4"/>
    </row>
    <row r="59" ht="22.8" spans="3:14">
      <c r="C59" s="178"/>
      <c r="D59" s="178"/>
      <c r="E59" s="206"/>
      <c r="F59" s="206"/>
      <c r="G59" s="206"/>
      <c r="H59" s="178"/>
      <c r="I59" s="178"/>
      <c r="J59" s="178"/>
      <c r="K59" s="178"/>
      <c r="L59" s="178"/>
      <c r="M59" s="178"/>
      <c r="N59" s="186"/>
    </row>
    <row r="60" ht="22.8" spans="3:14">
      <c r="C60" s="177"/>
      <c r="D60" s="177"/>
      <c r="E60" s="217"/>
      <c r="F60" s="231"/>
      <c r="G60" s="217"/>
      <c r="H60" s="174"/>
      <c r="I60" s="174"/>
      <c r="J60" s="174"/>
      <c r="K60" s="174"/>
      <c r="L60" s="174"/>
      <c r="M60" s="174"/>
      <c r="N60" s="174"/>
    </row>
    <row r="61" ht="22.8" spans="3:14">
      <c r="C61" s="178"/>
      <c r="D61" s="179"/>
      <c r="E61" s="180"/>
      <c r="F61" s="181"/>
      <c r="G61" s="230"/>
      <c r="H61" s="4"/>
      <c r="I61" s="4"/>
      <c r="J61" s="4"/>
      <c r="K61" s="4"/>
      <c r="L61" s="4"/>
      <c r="M61" s="4"/>
      <c r="N61" s="4"/>
    </row>
    <row r="62" ht="22.8" spans="3:14">
      <c r="C62" s="178"/>
      <c r="D62" s="4"/>
      <c r="E62" s="229"/>
      <c r="F62" s="206"/>
      <c r="G62" s="206"/>
      <c r="H62" s="202"/>
      <c r="I62" s="4"/>
      <c r="J62" s="4"/>
      <c r="K62" s="4"/>
      <c r="L62" s="4"/>
      <c r="M62" s="4"/>
      <c r="N62" s="4"/>
    </row>
    <row r="63" ht="22.8" spans="3:14">
      <c r="C63" s="177"/>
      <c r="D63" s="195"/>
      <c r="E63" s="176"/>
      <c r="F63" s="196"/>
      <c r="G63" s="217"/>
      <c r="H63" s="174"/>
      <c r="I63" s="174"/>
      <c r="J63" s="174"/>
      <c r="K63" s="174"/>
      <c r="L63" s="174"/>
      <c r="M63" s="174"/>
      <c r="N63" s="174"/>
    </row>
    <row r="64" ht="22.8" spans="3:14">
      <c r="C64" s="178"/>
      <c r="D64" s="179"/>
      <c r="E64" s="180"/>
      <c r="F64" s="181"/>
      <c r="G64" s="230"/>
      <c r="H64" s="4"/>
      <c r="I64" s="4"/>
      <c r="J64" s="4"/>
      <c r="K64" s="4"/>
      <c r="L64" s="4"/>
      <c r="M64" s="4"/>
      <c r="N64" s="4"/>
    </row>
    <row r="65" ht="22.8" spans="3:14">
      <c r="C65" s="178"/>
      <c r="D65" s="178"/>
      <c r="E65" s="206"/>
      <c r="F65" s="206"/>
      <c r="G65" s="206"/>
      <c r="H65" s="178"/>
      <c r="I65" s="178"/>
      <c r="J65" s="178"/>
      <c r="K65" s="178"/>
      <c r="L65" s="178"/>
      <c r="M65" s="178"/>
      <c r="N65" s="186"/>
    </row>
    <row r="66" ht="22.8" spans="3:14">
      <c r="C66" s="178"/>
      <c r="D66" s="178"/>
      <c r="E66" s="206"/>
      <c r="F66" s="206"/>
      <c r="G66" s="206"/>
      <c r="H66" s="178"/>
      <c r="I66" s="178"/>
      <c r="J66" s="178"/>
      <c r="K66" s="178"/>
      <c r="L66" s="178"/>
      <c r="M66" s="178"/>
      <c r="N66" s="186"/>
    </row>
    <row r="67" ht="22.8" spans="3:14">
      <c r="C67" s="178"/>
      <c r="D67" s="178"/>
      <c r="E67" s="206"/>
      <c r="F67" s="229"/>
      <c r="G67" s="206"/>
      <c r="H67" s="178"/>
      <c r="I67" s="178"/>
      <c r="J67" s="178"/>
      <c r="K67" s="178"/>
      <c r="L67" s="178"/>
      <c r="M67" s="178"/>
      <c r="N67" s="186"/>
    </row>
    <row r="68" ht="22.8" spans="3:14">
      <c r="C68" s="178"/>
      <c r="D68" s="178"/>
      <c r="E68" s="229"/>
      <c r="F68" s="229"/>
      <c r="G68" s="206"/>
      <c r="H68" s="178"/>
      <c r="I68" s="178"/>
      <c r="J68" s="178"/>
      <c r="K68" s="178"/>
      <c r="L68" s="178"/>
      <c r="M68" s="178"/>
      <c r="N68" s="186"/>
    </row>
    <row r="69" ht="22.8" spans="3:14">
      <c r="C69" s="177"/>
      <c r="D69" s="177"/>
      <c r="E69" s="217"/>
      <c r="F69" s="231"/>
      <c r="G69" s="217"/>
      <c r="H69" s="174"/>
      <c r="I69" s="174"/>
      <c r="J69" s="174"/>
      <c r="K69" s="174"/>
      <c r="L69" s="174"/>
      <c r="M69" s="174"/>
      <c r="N69" s="174"/>
    </row>
    <row r="70" ht="22.8" spans="3:16">
      <c r="C70" s="178"/>
      <c r="D70" s="179"/>
      <c r="E70" s="180"/>
      <c r="F70" s="181"/>
      <c r="G70" s="230"/>
      <c r="H70" s="4"/>
      <c r="I70" s="4"/>
      <c r="J70" s="4"/>
      <c r="K70" s="4"/>
      <c r="L70" s="4"/>
      <c r="M70" s="4"/>
      <c r="N70" s="4"/>
      <c r="O70" s="47"/>
      <c r="P70" s="47"/>
    </row>
    <row r="71" ht="22.8" spans="3:14">
      <c r="C71" s="178"/>
      <c r="D71" s="4"/>
      <c r="E71" s="229"/>
      <c r="F71" s="229"/>
      <c r="G71" s="206"/>
      <c r="H71" s="178"/>
      <c r="I71" s="178"/>
      <c r="J71" s="178"/>
      <c r="K71" s="4"/>
      <c r="L71" s="178"/>
      <c r="M71" s="4"/>
      <c r="N71" s="178"/>
    </row>
    <row r="72" ht="22.8" spans="3:14">
      <c r="C72" s="177"/>
      <c r="D72" s="195"/>
      <c r="E72" s="176"/>
      <c r="F72" s="196"/>
      <c r="G72" s="217"/>
      <c r="H72" s="174"/>
      <c r="I72" s="174"/>
      <c r="J72" s="174"/>
      <c r="K72" s="174"/>
      <c r="L72" s="174"/>
      <c r="M72" s="174"/>
      <c r="N72" s="174"/>
    </row>
  </sheetData>
  <mergeCells count="21">
    <mergeCell ref="I7:N7"/>
    <mergeCell ref="H12:J12"/>
    <mergeCell ref="K12:M12"/>
    <mergeCell ref="D14:F14"/>
    <mergeCell ref="D28:F28"/>
    <mergeCell ref="D29:F29"/>
    <mergeCell ref="D32:F32"/>
    <mergeCell ref="D33:F33"/>
    <mergeCell ref="D46:F46"/>
    <mergeCell ref="D47:F47"/>
    <mergeCell ref="D50:F50"/>
    <mergeCell ref="D51:F51"/>
    <mergeCell ref="D53:F53"/>
    <mergeCell ref="D54:F54"/>
    <mergeCell ref="D57:F57"/>
    <mergeCell ref="D58:F58"/>
    <mergeCell ref="D61:F61"/>
    <mergeCell ref="D63:F63"/>
    <mergeCell ref="D64:F64"/>
    <mergeCell ref="D70:F70"/>
    <mergeCell ref="D72:F72"/>
  </mergeCells>
  <printOptions headings="1" gridLines="1"/>
  <pageMargins left="0.42" right="0.33" top="1" bottom="0.74" header="0.5" footer="0.5"/>
  <pageSetup paperSize="1" scale="48" orientation="landscape" draft="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B3:N55"/>
  <sheetViews>
    <sheetView zoomScale="70" zoomScaleNormal="70" topLeftCell="A34" workbookViewId="0">
      <selection activeCell="E55" sqref="E55"/>
    </sheetView>
  </sheetViews>
  <sheetFormatPr defaultColWidth="9.11111111111111" defaultRowHeight="13.8"/>
  <cols>
    <col min="1" max="1" width="9.11111111111111" style="200"/>
    <col min="2" max="2" width="7.66666666666667" style="201" customWidth="1"/>
    <col min="3" max="3" width="19" style="200" customWidth="1"/>
    <col min="4" max="4" width="48" style="201" customWidth="1"/>
    <col min="5" max="5" width="65" style="201" customWidth="1"/>
    <col min="6" max="6" width="8.88888888888889" style="201" customWidth="1"/>
    <col min="7" max="7" width="11.3333333333333" style="201" customWidth="1"/>
    <col min="8" max="8" width="15.4444444444444" style="200" customWidth="1"/>
    <col min="9" max="9" width="16.1111111111111" style="200" customWidth="1"/>
    <col min="10" max="10" width="15.5555555555556" style="200" customWidth="1"/>
    <col min="11" max="11" width="14.1111111111111" style="201" customWidth="1"/>
    <col min="12" max="12" width="15.8888888888889" style="200" customWidth="1"/>
    <col min="13" max="13" width="27.4444444444444" style="200" customWidth="1"/>
    <col min="14" max="16384" width="9.11111111111111" style="200"/>
  </cols>
  <sheetData>
    <row r="3" spans="9:14">
      <c r="I3" s="112" t="s">
        <v>29</v>
      </c>
      <c r="J3" s="112"/>
      <c r="K3" s="112"/>
      <c r="L3" s="112"/>
      <c r="M3" s="112"/>
      <c r="N3" s="112"/>
    </row>
    <row r="4" spans="9:14">
      <c r="I4" s="112"/>
      <c r="J4" s="112"/>
      <c r="K4" s="112"/>
      <c r="L4" s="112"/>
      <c r="M4" s="112"/>
      <c r="N4" s="112"/>
    </row>
    <row r="5" spans="9:14">
      <c r="I5" s="112"/>
      <c r="J5" s="112"/>
      <c r="K5" s="112"/>
      <c r="L5" s="112"/>
      <c r="M5" s="112"/>
      <c r="N5" s="112"/>
    </row>
    <row r="6" spans="9:14">
      <c r="I6" s="112"/>
      <c r="J6" s="112"/>
      <c r="K6" s="112"/>
      <c r="L6" s="112"/>
      <c r="M6" s="112"/>
      <c r="N6" s="112"/>
    </row>
    <row r="7" spans="9:14">
      <c r="I7" s="112"/>
      <c r="J7" s="112"/>
      <c r="K7" s="112"/>
      <c r="L7" s="112"/>
      <c r="M7" s="112"/>
      <c r="N7" s="112"/>
    </row>
    <row r="13" ht="50.25" customHeight="1" spans="2:13">
      <c r="B13" s="174" t="s">
        <v>0</v>
      </c>
      <c r="C13" s="174" t="s">
        <v>1</v>
      </c>
      <c r="D13" s="174" t="s">
        <v>2</v>
      </c>
      <c r="E13" s="174" t="s">
        <v>3</v>
      </c>
      <c r="F13" s="174" t="s">
        <v>4</v>
      </c>
      <c r="G13" s="175" t="s">
        <v>5</v>
      </c>
      <c r="H13" s="176"/>
      <c r="I13" s="176"/>
      <c r="J13" s="195" t="s">
        <v>6</v>
      </c>
      <c r="K13" s="176"/>
      <c r="L13" s="196"/>
      <c r="M13" s="174" t="s">
        <v>7</v>
      </c>
    </row>
    <row r="14" ht="22.8" spans="2:13">
      <c r="B14" s="177"/>
      <c r="C14" s="177"/>
      <c r="D14" s="177"/>
      <c r="E14" s="177"/>
      <c r="F14" s="177"/>
      <c r="G14" s="174" t="s">
        <v>8</v>
      </c>
      <c r="H14" s="174" t="s">
        <v>9</v>
      </c>
      <c r="I14" s="174" t="s">
        <v>10</v>
      </c>
      <c r="J14" s="174" t="s">
        <v>11</v>
      </c>
      <c r="K14" s="174" t="s">
        <v>12</v>
      </c>
      <c r="L14" s="174" t="s">
        <v>13</v>
      </c>
      <c r="M14" s="177"/>
    </row>
    <row r="15" ht="22.8" spans="2:13">
      <c r="B15" s="178"/>
      <c r="C15" s="179" t="s">
        <v>102</v>
      </c>
      <c r="D15" s="180"/>
      <c r="E15" s="181"/>
      <c r="F15" s="178"/>
      <c r="G15" s="4"/>
      <c r="H15" s="4"/>
      <c r="I15" s="4"/>
      <c r="J15" s="4"/>
      <c r="K15" s="4"/>
      <c r="L15" s="4"/>
      <c r="M15" s="178"/>
    </row>
    <row r="16" ht="22.8" spans="2:13">
      <c r="B16" s="4"/>
      <c r="C16" s="179" t="s">
        <v>103</v>
      </c>
      <c r="D16" s="180"/>
      <c r="E16" s="181"/>
      <c r="F16" s="4"/>
      <c r="G16" s="4"/>
      <c r="H16" s="4"/>
      <c r="I16" s="4"/>
      <c r="J16" s="4"/>
      <c r="K16" s="4"/>
      <c r="L16" s="4"/>
      <c r="M16" s="4"/>
    </row>
    <row r="17" ht="22.8" spans="2:13">
      <c r="B17" s="4"/>
      <c r="C17" s="4"/>
      <c r="D17" s="202" t="s">
        <v>104</v>
      </c>
      <c r="E17" s="178" t="s">
        <v>105</v>
      </c>
      <c r="F17" s="178">
        <v>1</v>
      </c>
      <c r="G17" s="4"/>
      <c r="H17" s="4"/>
      <c r="I17" s="4"/>
      <c r="J17" s="4"/>
      <c r="K17" s="4"/>
      <c r="L17" s="4"/>
      <c r="M17" s="4" t="s">
        <v>106</v>
      </c>
    </row>
    <row r="18" ht="22.8" spans="2:13">
      <c r="B18" s="4"/>
      <c r="C18" s="4"/>
      <c r="D18" s="202" t="s">
        <v>107</v>
      </c>
      <c r="E18" s="178" t="s">
        <v>108</v>
      </c>
      <c r="F18" s="178">
        <v>1</v>
      </c>
      <c r="G18" s="4"/>
      <c r="H18" s="4"/>
      <c r="I18" s="4"/>
      <c r="J18" s="4"/>
      <c r="K18" s="4"/>
      <c r="L18" s="4"/>
      <c r="M18" s="4" t="s">
        <v>109</v>
      </c>
    </row>
    <row r="19" ht="22.8" spans="2:13">
      <c r="B19" s="4"/>
      <c r="C19" s="4"/>
      <c r="D19" s="202" t="s">
        <v>104</v>
      </c>
      <c r="E19" s="178" t="s">
        <v>110</v>
      </c>
      <c r="F19" s="178">
        <v>1</v>
      </c>
      <c r="G19" s="4"/>
      <c r="H19" s="4"/>
      <c r="I19" s="4"/>
      <c r="J19" s="4"/>
      <c r="K19" s="4"/>
      <c r="L19" s="4"/>
      <c r="M19" s="4"/>
    </row>
    <row r="20" ht="22.8" spans="2:13">
      <c r="B20" s="4"/>
      <c r="C20" s="4"/>
      <c r="D20" s="202" t="s">
        <v>111</v>
      </c>
      <c r="E20" s="178" t="s">
        <v>112</v>
      </c>
      <c r="F20" s="178">
        <v>1</v>
      </c>
      <c r="G20" s="4"/>
      <c r="H20" s="4"/>
      <c r="I20" s="4"/>
      <c r="J20" s="4"/>
      <c r="K20" s="4"/>
      <c r="L20" s="4"/>
      <c r="M20" s="4"/>
    </row>
    <row r="21" ht="22.8" spans="2:13">
      <c r="B21" s="4"/>
      <c r="C21" s="4"/>
      <c r="D21" s="203" t="s">
        <v>113</v>
      </c>
      <c r="E21" s="178" t="s">
        <v>114</v>
      </c>
      <c r="F21" s="178">
        <v>1</v>
      </c>
      <c r="G21" s="4"/>
      <c r="H21" s="4"/>
      <c r="I21" s="4"/>
      <c r="J21" s="4"/>
      <c r="K21" s="4"/>
      <c r="L21" s="4"/>
      <c r="M21" s="4" t="s">
        <v>115</v>
      </c>
    </row>
    <row r="22" ht="22.8" spans="2:13">
      <c r="B22" s="4"/>
      <c r="C22" s="4"/>
      <c r="D22" s="203" t="s">
        <v>104</v>
      </c>
      <c r="E22" s="204" t="s">
        <v>116</v>
      </c>
      <c r="F22" s="178">
        <v>1</v>
      </c>
      <c r="G22" s="4"/>
      <c r="H22" s="4" t="s">
        <v>117</v>
      </c>
      <c r="I22" s="4"/>
      <c r="J22" s="4"/>
      <c r="K22" s="4"/>
      <c r="L22" s="4"/>
      <c r="M22" s="4" t="s">
        <v>118</v>
      </c>
    </row>
    <row r="23" ht="22.8" spans="2:13">
      <c r="B23" s="4"/>
      <c r="C23" s="4"/>
      <c r="D23" s="203" t="s">
        <v>119</v>
      </c>
      <c r="E23" s="178" t="s">
        <v>120</v>
      </c>
      <c r="F23" s="178">
        <v>1</v>
      </c>
      <c r="G23" s="4"/>
      <c r="H23" s="4"/>
      <c r="I23" s="4"/>
      <c r="J23" s="4"/>
      <c r="K23" s="4"/>
      <c r="L23" s="4"/>
      <c r="M23" s="4" t="s">
        <v>121</v>
      </c>
    </row>
    <row r="24" ht="22.8" spans="2:13">
      <c r="B24" s="4"/>
      <c r="C24" s="4"/>
      <c r="D24" s="203" t="s">
        <v>119</v>
      </c>
      <c r="E24" s="178" t="s">
        <v>122</v>
      </c>
      <c r="F24" s="178">
        <v>1</v>
      </c>
      <c r="G24" s="4"/>
      <c r="H24" s="4"/>
      <c r="I24" s="4"/>
      <c r="J24" s="4"/>
      <c r="K24" s="4"/>
      <c r="L24" s="4"/>
      <c r="M24" s="4" t="s">
        <v>123</v>
      </c>
    </row>
    <row r="25" ht="22.8" spans="2:13">
      <c r="B25" s="4"/>
      <c r="C25" s="4"/>
      <c r="D25" s="203" t="s">
        <v>119</v>
      </c>
      <c r="E25" s="178" t="s">
        <v>124</v>
      </c>
      <c r="F25" s="178">
        <v>1</v>
      </c>
      <c r="G25" s="4"/>
      <c r="H25" s="4"/>
      <c r="I25" s="4"/>
      <c r="J25" s="4"/>
      <c r="K25" s="4"/>
      <c r="L25" s="4"/>
      <c r="M25" s="4" t="s">
        <v>125</v>
      </c>
    </row>
    <row r="26" ht="22.8" spans="2:13">
      <c r="B26" s="4"/>
      <c r="C26" s="4"/>
      <c r="D26" s="203" t="s">
        <v>119</v>
      </c>
      <c r="E26" s="178" t="s">
        <v>126</v>
      </c>
      <c r="F26" s="178">
        <v>1</v>
      </c>
      <c r="G26" s="4"/>
      <c r="H26" s="4"/>
      <c r="I26" s="4"/>
      <c r="J26" s="4"/>
      <c r="K26" s="4"/>
      <c r="L26" s="4"/>
      <c r="M26" s="4" t="s">
        <v>127</v>
      </c>
    </row>
    <row r="27" ht="22.8" spans="2:13">
      <c r="B27" s="4"/>
      <c r="C27" s="4"/>
      <c r="D27" s="203" t="s">
        <v>119</v>
      </c>
      <c r="E27" s="178" t="s">
        <v>128</v>
      </c>
      <c r="F27" s="178">
        <v>1</v>
      </c>
      <c r="G27" s="4"/>
      <c r="H27" s="4"/>
      <c r="I27" s="4"/>
      <c r="J27" s="4"/>
      <c r="K27" s="4"/>
      <c r="L27" s="4"/>
      <c r="M27" s="4" t="s">
        <v>129</v>
      </c>
    </row>
    <row r="28" ht="22.8" spans="2:13">
      <c r="B28" s="4"/>
      <c r="C28" s="4"/>
      <c r="D28" s="203" t="s">
        <v>130</v>
      </c>
      <c r="E28" s="178" t="s">
        <v>131</v>
      </c>
      <c r="F28" s="178">
        <v>1</v>
      </c>
      <c r="G28" s="4"/>
      <c r="H28" s="4"/>
      <c r="I28" s="4"/>
      <c r="J28" s="4"/>
      <c r="K28" s="4"/>
      <c r="L28" s="4"/>
      <c r="M28" s="4" t="s">
        <v>132</v>
      </c>
    </row>
    <row r="29" ht="22.8" spans="2:13">
      <c r="B29" s="4"/>
      <c r="C29" s="4"/>
      <c r="D29" s="203" t="s">
        <v>119</v>
      </c>
      <c r="E29" s="178" t="s">
        <v>133</v>
      </c>
      <c r="F29" s="178">
        <v>1</v>
      </c>
      <c r="G29" s="4"/>
      <c r="H29" s="4"/>
      <c r="I29" s="4"/>
      <c r="J29" s="4"/>
      <c r="K29" s="4" t="s">
        <v>134</v>
      </c>
      <c r="L29" s="4"/>
      <c r="M29" s="211" t="s">
        <v>135</v>
      </c>
    </row>
    <row r="30" ht="22.8" spans="2:13">
      <c r="B30" s="4"/>
      <c r="C30" s="4"/>
      <c r="D30" s="203" t="s">
        <v>130</v>
      </c>
      <c r="E30" s="178" t="s">
        <v>136</v>
      </c>
      <c r="F30" s="178">
        <v>1</v>
      </c>
      <c r="G30" s="4"/>
      <c r="H30" s="4"/>
      <c r="I30" s="4"/>
      <c r="J30" s="4"/>
      <c r="K30" s="4" t="s">
        <v>134</v>
      </c>
      <c r="L30" s="4"/>
      <c r="M30" s="211" t="s">
        <v>135</v>
      </c>
    </row>
    <row r="31" ht="22.8" spans="2:13">
      <c r="B31" s="4"/>
      <c r="C31" s="4"/>
      <c r="D31" s="203" t="s">
        <v>130</v>
      </c>
      <c r="E31" s="178" t="s">
        <v>137</v>
      </c>
      <c r="F31" s="178"/>
      <c r="G31" s="4"/>
      <c r="H31" s="4"/>
      <c r="I31" s="4"/>
      <c r="J31" s="4"/>
      <c r="K31" s="4"/>
      <c r="L31" s="4"/>
      <c r="M31" s="211"/>
    </row>
    <row r="32" ht="22.8" spans="2:13">
      <c r="B32" s="4"/>
      <c r="C32" s="4"/>
      <c r="D32" s="203" t="s">
        <v>119</v>
      </c>
      <c r="E32" s="178" t="s">
        <v>138</v>
      </c>
      <c r="F32" s="178">
        <v>1</v>
      </c>
      <c r="G32" s="4"/>
      <c r="H32" s="4"/>
      <c r="I32" s="4"/>
      <c r="J32" s="4"/>
      <c r="K32" s="4"/>
      <c r="L32" s="4"/>
      <c r="M32" s="4" t="s">
        <v>139</v>
      </c>
    </row>
    <row r="33" ht="22.8" spans="2:13">
      <c r="B33" s="4"/>
      <c r="C33" s="4"/>
      <c r="D33" s="203" t="s">
        <v>140</v>
      </c>
      <c r="E33" s="178" t="s">
        <v>141</v>
      </c>
      <c r="F33" s="178">
        <v>1</v>
      </c>
      <c r="G33" s="4"/>
      <c r="H33" s="4"/>
      <c r="I33" s="4"/>
      <c r="J33" s="4"/>
      <c r="K33" s="4"/>
      <c r="L33" s="4"/>
      <c r="M33" s="4"/>
    </row>
    <row r="34" ht="22.8" spans="2:13">
      <c r="B34" s="4"/>
      <c r="C34" s="4"/>
      <c r="D34" s="203" t="s">
        <v>140</v>
      </c>
      <c r="E34" s="178" t="s">
        <v>142</v>
      </c>
      <c r="F34" s="178">
        <v>1</v>
      </c>
      <c r="G34" s="4"/>
      <c r="H34" s="4"/>
      <c r="I34" s="4"/>
      <c r="J34" s="4"/>
      <c r="K34" s="4"/>
      <c r="L34" s="4"/>
      <c r="M34" s="4"/>
    </row>
    <row r="35" ht="22.8" spans="2:13">
      <c r="B35" s="174" t="s">
        <v>11</v>
      </c>
      <c r="C35" s="174"/>
      <c r="D35" s="174"/>
      <c r="E35" s="174"/>
      <c r="F35" s="174">
        <f>SUM(F17:F34)</f>
        <v>17</v>
      </c>
      <c r="G35" s="174">
        <f>COUNTA(G17:G32)-COUNT(G17:G32)</f>
        <v>0</v>
      </c>
      <c r="H35" s="174">
        <f>COUNTA(H17:H32)-COUNT(H17:H32)</f>
        <v>1</v>
      </c>
      <c r="I35" s="174">
        <f>COUNTA(I17:I32)-COUNT(I17:I32)</f>
        <v>0</v>
      </c>
      <c r="J35" s="174">
        <f>F35-(G35+H35+I35)</f>
        <v>16</v>
      </c>
      <c r="K35" s="174">
        <f>COUNTA(K17:K34)-COUNT(K17:K34)</f>
        <v>2</v>
      </c>
      <c r="L35" s="174">
        <f>J35-K35</f>
        <v>14</v>
      </c>
      <c r="M35" s="174"/>
    </row>
    <row r="36" ht="22.5" customHeight="1" spans="2:13">
      <c r="B36" s="158"/>
      <c r="C36" s="158"/>
      <c r="D36" s="137" t="s">
        <v>143</v>
      </c>
      <c r="E36" s="152"/>
      <c r="F36" s="158"/>
      <c r="G36" s="158"/>
      <c r="H36" s="158"/>
      <c r="I36" s="158"/>
      <c r="J36" s="158"/>
      <c r="K36" s="158"/>
      <c r="L36" s="158"/>
      <c r="M36" s="158"/>
    </row>
    <row r="37" ht="22.5" customHeight="1" spans="2:13">
      <c r="B37" s="158"/>
      <c r="C37" s="158"/>
      <c r="D37" s="205" t="s">
        <v>144</v>
      </c>
      <c r="E37" s="189" t="s">
        <v>145</v>
      </c>
      <c r="F37" s="206">
        <v>1</v>
      </c>
      <c r="G37" s="158"/>
      <c r="H37" s="158"/>
      <c r="I37" s="158"/>
      <c r="J37" s="158"/>
      <c r="K37" s="158"/>
      <c r="L37" s="158"/>
      <c r="M37" s="158" t="s">
        <v>146</v>
      </c>
    </row>
    <row r="38" ht="28.5" customHeight="1" spans="2:13">
      <c r="B38" s="158"/>
      <c r="C38" s="158"/>
      <c r="D38" s="186" t="s">
        <v>144</v>
      </c>
      <c r="E38" s="178" t="s">
        <v>147</v>
      </c>
      <c r="F38" s="207">
        <v>1</v>
      </c>
      <c r="G38" s="158"/>
      <c r="H38" s="158"/>
      <c r="I38" s="158"/>
      <c r="J38" s="158"/>
      <c r="K38" s="158"/>
      <c r="L38" s="158"/>
      <c r="M38" s="206" t="s">
        <v>148</v>
      </c>
    </row>
    <row r="39" ht="22.8" spans="2:13">
      <c r="B39" s="4"/>
      <c r="C39" s="179" t="s">
        <v>149</v>
      </c>
      <c r="D39" s="180"/>
      <c r="E39" s="181"/>
      <c r="F39" s="4"/>
      <c r="G39" s="4"/>
      <c r="H39" s="4"/>
      <c r="I39" s="4"/>
      <c r="J39" s="4"/>
      <c r="K39" s="4"/>
      <c r="L39" s="4"/>
      <c r="M39" s="4"/>
    </row>
    <row r="40" ht="22.8" spans="2:13">
      <c r="B40" s="4"/>
      <c r="C40" s="4"/>
      <c r="D40" s="178" t="s">
        <v>150</v>
      </c>
      <c r="E40" s="204" t="s">
        <v>151</v>
      </c>
      <c r="F40" s="178">
        <v>1</v>
      </c>
      <c r="G40" s="4"/>
      <c r="H40" s="4"/>
      <c r="I40" s="4"/>
      <c r="J40" s="4"/>
      <c r="K40" s="4"/>
      <c r="L40" s="4"/>
      <c r="M40" s="178" t="s">
        <v>152</v>
      </c>
    </row>
    <row r="41" ht="22.8" spans="2:13">
      <c r="B41" s="4"/>
      <c r="C41" s="4"/>
      <c r="D41" s="203" t="s">
        <v>153</v>
      </c>
      <c r="E41" s="204" t="s">
        <v>154</v>
      </c>
      <c r="F41" s="178">
        <v>1</v>
      </c>
      <c r="G41" s="4"/>
      <c r="H41" s="4"/>
      <c r="I41" s="4"/>
      <c r="J41" s="4"/>
      <c r="K41" s="4"/>
      <c r="L41" s="4"/>
      <c r="M41" s="178" t="s">
        <v>152</v>
      </c>
    </row>
    <row r="42" ht="22.8" spans="2:13">
      <c r="B42" s="4"/>
      <c r="C42" s="4"/>
      <c r="D42" s="203" t="s">
        <v>155</v>
      </c>
      <c r="E42" s="204" t="s">
        <v>156</v>
      </c>
      <c r="F42" s="178">
        <v>1</v>
      </c>
      <c r="G42" s="4"/>
      <c r="H42" s="4"/>
      <c r="I42" s="4"/>
      <c r="J42" s="4"/>
      <c r="K42" s="4"/>
      <c r="L42" s="4"/>
      <c r="M42" s="178" t="s">
        <v>152</v>
      </c>
    </row>
    <row r="43" ht="22.8" spans="2:13">
      <c r="B43" s="4"/>
      <c r="C43" s="4"/>
      <c r="D43" s="203" t="s">
        <v>155</v>
      </c>
      <c r="E43" s="204" t="s">
        <v>157</v>
      </c>
      <c r="F43" s="178">
        <v>1</v>
      </c>
      <c r="G43" s="4"/>
      <c r="H43" s="4"/>
      <c r="I43" s="4"/>
      <c r="J43" s="4"/>
      <c r="K43" s="4" t="s">
        <v>134</v>
      </c>
      <c r="L43" s="4"/>
      <c r="M43" s="211" t="s">
        <v>158</v>
      </c>
    </row>
    <row r="44" ht="22.8" spans="2:13">
      <c r="B44" s="4"/>
      <c r="C44" s="4"/>
      <c r="D44" s="203" t="s">
        <v>155</v>
      </c>
      <c r="E44" s="204" t="s">
        <v>159</v>
      </c>
      <c r="F44" s="178">
        <v>1</v>
      </c>
      <c r="G44" s="4"/>
      <c r="H44" s="4"/>
      <c r="I44" s="4"/>
      <c r="J44" s="4"/>
      <c r="K44" s="4"/>
      <c r="L44" s="4"/>
      <c r="M44" s="178" t="s">
        <v>152</v>
      </c>
    </row>
    <row r="45" ht="22.8" spans="2:13">
      <c r="B45" s="4"/>
      <c r="C45" s="4"/>
      <c r="D45" s="203" t="s">
        <v>160</v>
      </c>
      <c r="E45" s="204" t="s">
        <v>161</v>
      </c>
      <c r="F45" s="178">
        <v>1</v>
      </c>
      <c r="G45" s="4"/>
      <c r="H45" s="4"/>
      <c r="I45" s="4"/>
      <c r="J45" s="4"/>
      <c r="K45" s="4"/>
      <c r="L45" s="4"/>
      <c r="M45" s="178" t="s">
        <v>162</v>
      </c>
    </row>
    <row r="46" ht="22.8" spans="2:13">
      <c r="B46" s="174" t="s">
        <v>11</v>
      </c>
      <c r="C46" s="174"/>
      <c r="D46" s="174"/>
      <c r="E46" s="174"/>
      <c r="F46" s="174">
        <f>SUM(F40:F45)</f>
        <v>6</v>
      </c>
      <c r="G46" s="174">
        <f>COUNTA(G40:G45)-COUNT(G40:G45)</f>
        <v>0</v>
      </c>
      <c r="H46" s="174">
        <f>COUNTA(H40:H45)-COUNT(H40:H45)</f>
        <v>0</v>
      </c>
      <c r="I46" s="174">
        <f>COUNTA(I40:I45)-COUNT(I40:I45)</f>
        <v>0</v>
      </c>
      <c r="J46" s="174">
        <f>F46-(G46+H46+I46)</f>
        <v>6</v>
      </c>
      <c r="K46" s="174">
        <f>COUNTA(K40:K45)-COUNT(K40:K45)</f>
        <v>1</v>
      </c>
      <c r="L46" s="174">
        <f>J46-K46</f>
        <v>5</v>
      </c>
      <c r="M46" s="174"/>
    </row>
    <row r="48" ht="24.6" spans="4:6">
      <c r="D48" s="208" t="s">
        <v>163</v>
      </c>
      <c r="E48" s="209"/>
      <c r="F48" s="209"/>
    </row>
    <row r="49" ht="20.4" spans="4:6">
      <c r="D49" s="131" t="s">
        <v>164</v>
      </c>
      <c r="E49" s="131" t="s">
        <v>165</v>
      </c>
      <c r="F49" s="131">
        <v>1</v>
      </c>
    </row>
    <row r="50" ht="20.4" spans="4:6">
      <c r="D50" s="131" t="s">
        <v>164</v>
      </c>
      <c r="E50" s="131" t="s">
        <v>166</v>
      </c>
      <c r="F50" s="131">
        <v>1</v>
      </c>
    </row>
    <row r="51" ht="20.4" spans="4:6">
      <c r="D51" s="131" t="s">
        <v>164</v>
      </c>
      <c r="E51" s="131" t="s">
        <v>167</v>
      </c>
      <c r="F51" s="131">
        <v>1</v>
      </c>
    </row>
    <row r="52" ht="20.4" spans="4:6">
      <c r="D52" s="131" t="s">
        <v>164</v>
      </c>
      <c r="E52" s="131" t="s">
        <v>168</v>
      </c>
      <c r="F52" s="131">
        <v>1</v>
      </c>
    </row>
    <row r="53" ht="20.4" spans="4:6">
      <c r="D53" s="131" t="s">
        <v>164</v>
      </c>
      <c r="E53" s="131" t="s">
        <v>169</v>
      </c>
      <c r="F53" s="131">
        <v>1</v>
      </c>
    </row>
    <row r="54" ht="20.4" spans="4:6">
      <c r="D54" s="131" t="s">
        <v>164</v>
      </c>
      <c r="E54" s="131" t="s">
        <v>170</v>
      </c>
      <c r="F54" s="131">
        <v>1</v>
      </c>
    </row>
    <row r="55" ht="20.4" spans="4:6">
      <c r="D55" s="210"/>
      <c r="E55" s="210"/>
      <c r="F55" s="210">
        <v>6</v>
      </c>
    </row>
  </sheetData>
  <mergeCells count="9">
    <mergeCell ref="G13:I13"/>
    <mergeCell ref="J13:L13"/>
    <mergeCell ref="C15:E15"/>
    <mergeCell ref="C16:E16"/>
    <mergeCell ref="B35:E35"/>
    <mergeCell ref="D36:E36"/>
    <mergeCell ref="C39:E39"/>
    <mergeCell ref="B46:E46"/>
    <mergeCell ref="I3:N7"/>
  </mergeCells>
  <pageMargins left="0.75" right="0.75" top="1" bottom="1" header="0.5" footer="0.5"/>
  <pageSetup paperSize="1" scale="5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N80"/>
  <sheetViews>
    <sheetView zoomScale="70" zoomScaleNormal="70" topLeftCell="A20" workbookViewId="0">
      <selection activeCell="G33" sqref="G33"/>
    </sheetView>
  </sheetViews>
  <sheetFormatPr defaultColWidth="9" defaultRowHeight="13.2"/>
  <cols>
    <col min="2" max="2" width="7.11111111111111" style="47" customWidth="1"/>
    <col min="3" max="3" width="27.5555555555556" customWidth="1"/>
    <col min="4" max="4" width="46.1111111111111" style="47" customWidth="1"/>
    <col min="5" max="5" width="50.8888888888889" style="47" customWidth="1"/>
    <col min="6" max="6" width="7" style="47" customWidth="1"/>
    <col min="7" max="7" width="11.1111111111111" style="47" customWidth="1"/>
    <col min="8" max="8" width="17.4444444444444" customWidth="1"/>
    <col min="9" max="9" width="15.5555555555556" customWidth="1"/>
    <col min="10" max="10" width="14.4444444444444" customWidth="1"/>
    <col min="11" max="11" width="15.6666666666667" customWidth="1"/>
    <col min="12" max="12" width="18.4444444444444" customWidth="1"/>
    <col min="13" max="13" width="41.6666666666667" customWidth="1"/>
  </cols>
  <sheetData>
    <row r="2" spans="9:14">
      <c r="I2" s="112" t="s">
        <v>29</v>
      </c>
      <c r="J2" s="112"/>
      <c r="K2" s="112"/>
      <c r="L2" s="112"/>
      <c r="M2" s="112"/>
      <c r="N2" s="112"/>
    </row>
    <row r="3" ht="21.75" customHeight="1" spans="9:14">
      <c r="I3" s="112"/>
      <c r="J3" s="112"/>
      <c r="K3" s="112"/>
      <c r="L3" s="112"/>
      <c r="M3" s="112"/>
      <c r="N3" s="112"/>
    </row>
    <row r="4" spans="9:14">
      <c r="I4" s="112"/>
      <c r="J4" s="112"/>
      <c r="K4" s="112"/>
      <c r="L4" s="112"/>
      <c r="M4" s="112"/>
      <c r="N4" s="112"/>
    </row>
    <row r="5" spans="9:14">
      <c r="I5" s="112"/>
      <c r="J5" s="112"/>
      <c r="K5" s="112"/>
      <c r="L5" s="112"/>
      <c r="M5" s="112"/>
      <c r="N5" s="112"/>
    </row>
    <row r="6" spans="9:14">
      <c r="I6" s="112"/>
      <c r="J6" s="112"/>
      <c r="K6" s="112"/>
      <c r="L6" s="112"/>
      <c r="M6" s="112"/>
      <c r="N6" s="112"/>
    </row>
    <row r="8" ht="15.75" customHeight="1"/>
    <row r="9" ht="47.25" customHeight="1" spans="2:13">
      <c r="B9" s="174" t="s">
        <v>0</v>
      </c>
      <c r="C9" s="174" t="s">
        <v>171</v>
      </c>
      <c r="D9" s="174" t="s">
        <v>2</v>
      </c>
      <c r="E9" s="174" t="s">
        <v>3</v>
      </c>
      <c r="F9" s="174" t="s">
        <v>4</v>
      </c>
      <c r="G9" s="175" t="s">
        <v>5</v>
      </c>
      <c r="H9" s="176"/>
      <c r="I9" s="176"/>
      <c r="J9" s="195" t="s">
        <v>6</v>
      </c>
      <c r="K9" s="176"/>
      <c r="L9" s="196"/>
      <c r="M9" s="174" t="s">
        <v>7</v>
      </c>
    </row>
    <row r="10" ht="22.8" spans="2:13">
      <c r="B10" s="177"/>
      <c r="C10" s="177"/>
      <c r="D10" s="177"/>
      <c r="E10" s="177"/>
      <c r="F10" s="177"/>
      <c r="G10" s="174" t="s">
        <v>8</v>
      </c>
      <c r="H10" s="174" t="s">
        <v>9</v>
      </c>
      <c r="I10" s="174" t="s">
        <v>10</v>
      </c>
      <c r="J10" s="174" t="s">
        <v>11</v>
      </c>
      <c r="K10" s="174" t="s">
        <v>12</v>
      </c>
      <c r="L10" s="174" t="s">
        <v>13</v>
      </c>
      <c r="M10" s="177"/>
    </row>
    <row r="11" ht="22.8" spans="2:13">
      <c r="B11" s="178"/>
      <c r="C11" s="137" t="s">
        <v>172</v>
      </c>
      <c r="D11" s="138"/>
      <c r="E11" s="152"/>
      <c r="F11" s="178"/>
      <c r="G11" s="4"/>
      <c r="H11" s="4"/>
      <c r="I11" s="4"/>
      <c r="J11" s="4"/>
      <c r="K11" s="4"/>
      <c r="L11" s="4"/>
      <c r="M11" s="178"/>
    </row>
    <row r="12" ht="22.8" spans="2:13">
      <c r="B12" s="178"/>
      <c r="C12" s="179" t="s">
        <v>173</v>
      </c>
      <c r="D12" s="180"/>
      <c r="E12" s="181"/>
      <c r="F12" s="178"/>
      <c r="G12" s="4"/>
      <c r="H12" s="4"/>
      <c r="I12" s="4"/>
      <c r="J12" s="4"/>
      <c r="K12" s="4"/>
      <c r="L12" s="4"/>
      <c r="M12" s="178"/>
    </row>
    <row r="13" ht="22.8" spans="2:13">
      <c r="B13" s="178"/>
      <c r="C13" s="178"/>
      <c r="D13" s="178" t="s">
        <v>174</v>
      </c>
      <c r="E13" s="178" t="s">
        <v>175</v>
      </c>
      <c r="F13" s="178">
        <v>1</v>
      </c>
      <c r="G13" s="4"/>
      <c r="H13" s="4"/>
      <c r="I13" s="4"/>
      <c r="J13" s="4"/>
      <c r="K13" s="4"/>
      <c r="L13" s="4"/>
      <c r="M13" s="178"/>
    </row>
    <row r="14" ht="22.8" spans="2:13">
      <c r="B14" s="178"/>
      <c r="C14" s="178"/>
      <c r="D14" s="178" t="s">
        <v>176</v>
      </c>
      <c r="E14" s="178" t="s">
        <v>177</v>
      </c>
      <c r="F14" s="178">
        <v>1</v>
      </c>
      <c r="G14" s="4"/>
      <c r="H14" s="178"/>
      <c r="I14" s="178"/>
      <c r="J14" s="178"/>
      <c r="K14" s="178"/>
      <c r="L14" s="178"/>
      <c r="M14" s="178"/>
    </row>
    <row r="15" ht="22.8" spans="2:13">
      <c r="B15" s="178"/>
      <c r="C15" s="178" t="s">
        <v>178</v>
      </c>
      <c r="D15" s="178" t="s">
        <v>176</v>
      </c>
      <c r="E15" s="178" t="s">
        <v>179</v>
      </c>
      <c r="F15" s="178">
        <v>1</v>
      </c>
      <c r="G15" s="4"/>
      <c r="H15" s="178"/>
      <c r="I15" s="178"/>
      <c r="J15" s="178"/>
      <c r="K15" s="178"/>
      <c r="L15" s="178"/>
      <c r="M15" s="178"/>
    </row>
    <row r="16" ht="22.8" spans="2:13">
      <c r="B16" s="178"/>
      <c r="C16" s="178"/>
      <c r="D16" s="178" t="s">
        <v>180</v>
      </c>
      <c r="E16" s="178" t="s">
        <v>181</v>
      </c>
      <c r="F16" s="178">
        <v>1</v>
      </c>
      <c r="G16" s="4"/>
      <c r="H16" s="178"/>
      <c r="I16" s="178"/>
      <c r="J16" s="178"/>
      <c r="K16" s="178"/>
      <c r="L16" s="178"/>
      <c r="M16" s="178"/>
    </row>
    <row r="17" ht="22.8" spans="2:13">
      <c r="B17" s="182"/>
      <c r="C17" s="178" t="s">
        <v>182</v>
      </c>
      <c r="D17" s="178" t="s">
        <v>176</v>
      </c>
      <c r="E17" s="178" t="s">
        <v>183</v>
      </c>
      <c r="F17" s="178">
        <v>1</v>
      </c>
      <c r="G17" s="4"/>
      <c r="H17" s="178"/>
      <c r="I17" s="178"/>
      <c r="J17" s="178"/>
      <c r="K17" s="178"/>
      <c r="L17" s="178"/>
      <c r="M17" s="178"/>
    </row>
    <row r="18" ht="22.8" spans="2:13">
      <c r="B18" s="178"/>
      <c r="C18" s="178" t="s">
        <v>184</v>
      </c>
      <c r="D18" s="178" t="s">
        <v>176</v>
      </c>
      <c r="E18" s="178" t="s">
        <v>185</v>
      </c>
      <c r="F18" s="178">
        <v>1</v>
      </c>
      <c r="G18" s="4"/>
      <c r="H18" s="178"/>
      <c r="I18" s="178"/>
      <c r="J18" s="178"/>
      <c r="K18" s="178"/>
      <c r="L18" s="178"/>
      <c r="M18" s="178"/>
    </row>
    <row r="19" ht="22.8" spans="2:13">
      <c r="B19" s="178"/>
      <c r="C19" s="178" t="s">
        <v>186</v>
      </c>
      <c r="D19" s="178" t="s">
        <v>176</v>
      </c>
      <c r="E19" s="178" t="s">
        <v>187</v>
      </c>
      <c r="F19" s="178">
        <v>1</v>
      </c>
      <c r="G19" s="4"/>
      <c r="H19" s="178"/>
      <c r="I19" s="178"/>
      <c r="J19" s="178"/>
      <c r="K19" s="178"/>
      <c r="L19" s="178"/>
      <c r="M19" s="178"/>
    </row>
    <row r="20" ht="22.8" spans="2:13">
      <c r="B20" s="178"/>
      <c r="C20" s="178" t="s">
        <v>188</v>
      </c>
      <c r="D20" s="178" t="s">
        <v>176</v>
      </c>
      <c r="E20" s="178" t="s">
        <v>189</v>
      </c>
      <c r="F20" s="178">
        <v>1</v>
      </c>
      <c r="G20" s="4"/>
      <c r="H20" s="178"/>
      <c r="I20" s="178"/>
      <c r="J20" s="178"/>
      <c r="K20" s="178"/>
      <c r="L20" s="178"/>
      <c r="M20" s="178"/>
    </row>
    <row r="21" ht="22.8" spans="2:13">
      <c r="B21" s="178"/>
      <c r="C21" s="178"/>
      <c r="D21" s="178" t="s">
        <v>176</v>
      </c>
      <c r="E21" s="178" t="s">
        <v>190</v>
      </c>
      <c r="F21" s="178">
        <v>1</v>
      </c>
      <c r="G21" s="4"/>
      <c r="H21" s="178"/>
      <c r="I21" s="178"/>
      <c r="J21" s="178"/>
      <c r="K21" s="178"/>
      <c r="L21" s="178"/>
      <c r="M21" s="178"/>
    </row>
    <row r="22" ht="22.8" spans="2:13">
      <c r="B22" s="178"/>
      <c r="C22" s="178"/>
      <c r="D22" s="178" t="s">
        <v>176</v>
      </c>
      <c r="E22" s="178" t="s">
        <v>191</v>
      </c>
      <c r="F22" s="178">
        <v>1</v>
      </c>
      <c r="G22" s="4"/>
      <c r="H22" s="178"/>
      <c r="I22" s="178"/>
      <c r="J22" s="178"/>
      <c r="K22" s="178"/>
      <c r="L22" s="178"/>
      <c r="M22" s="178"/>
    </row>
    <row r="23" ht="22.8" spans="2:13">
      <c r="B23" s="178"/>
      <c r="C23" s="178"/>
      <c r="D23" s="178" t="s">
        <v>176</v>
      </c>
      <c r="E23" s="178" t="s">
        <v>192</v>
      </c>
      <c r="F23" s="178">
        <v>1</v>
      </c>
      <c r="G23" s="4"/>
      <c r="H23" s="178"/>
      <c r="I23" s="178"/>
      <c r="J23" s="178"/>
      <c r="K23" s="178"/>
      <c r="L23" s="178"/>
      <c r="M23" s="178"/>
    </row>
    <row r="24" ht="22.8" spans="2:13">
      <c r="B24" s="178"/>
      <c r="C24" s="178" t="s">
        <v>193</v>
      </c>
      <c r="D24" s="178" t="s">
        <v>176</v>
      </c>
      <c r="E24" s="178" t="s">
        <v>194</v>
      </c>
      <c r="F24" s="178">
        <v>1</v>
      </c>
      <c r="G24" s="4"/>
      <c r="H24" s="178"/>
      <c r="I24" s="178"/>
      <c r="J24" s="178"/>
      <c r="K24" s="178"/>
      <c r="L24" s="178"/>
      <c r="M24" s="197"/>
    </row>
    <row r="25" ht="22.8" spans="2:13">
      <c r="B25" s="178"/>
      <c r="C25" s="178" t="s">
        <v>195</v>
      </c>
      <c r="D25" s="178" t="s">
        <v>176</v>
      </c>
      <c r="E25" s="178" t="s">
        <v>196</v>
      </c>
      <c r="F25" s="178">
        <v>1</v>
      </c>
      <c r="G25" s="4"/>
      <c r="H25" s="178"/>
      <c r="I25" s="178"/>
      <c r="J25" s="178"/>
      <c r="K25" s="178"/>
      <c r="L25" s="178"/>
      <c r="M25" s="197"/>
    </row>
    <row r="26" ht="22.8" spans="2:13">
      <c r="B26" s="178"/>
      <c r="C26" s="178"/>
      <c r="D26" s="178" t="s">
        <v>197</v>
      </c>
      <c r="E26" s="178" t="s">
        <v>198</v>
      </c>
      <c r="F26" s="178">
        <v>1</v>
      </c>
      <c r="G26" s="4"/>
      <c r="H26" s="178"/>
      <c r="I26" s="178"/>
      <c r="J26" s="178"/>
      <c r="K26" s="178"/>
      <c r="L26" s="178"/>
      <c r="M26" s="178"/>
    </row>
    <row r="27" ht="22.8" spans="2:13">
      <c r="B27" s="178"/>
      <c r="C27" s="178"/>
      <c r="D27" s="178" t="s">
        <v>197</v>
      </c>
      <c r="E27" s="178"/>
      <c r="F27" s="178">
        <v>1</v>
      </c>
      <c r="G27" s="4"/>
      <c r="H27" s="178"/>
      <c r="I27" s="178"/>
      <c r="J27" s="178"/>
      <c r="K27" s="178"/>
      <c r="L27" s="178"/>
      <c r="M27" s="178"/>
    </row>
    <row r="28" ht="22.8" spans="2:13">
      <c r="B28" s="178"/>
      <c r="C28" s="178"/>
      <c r="D28" s="178" t="s">
        <v>199</v>
      </c>
      <c r="E28" s="178" t="s">
        <v>200</v>
      </c>
      <c r="F28" s="178">
        <v>1</v>
      </c>
      <c r="G28" s="4"/>
      <c r="H28" s="178"/>
      <c r="I28" s="178"/>
      <c r="J28" s="178"/>
      <c r="K28" s="178"/>
      <c r="L28" s="178"/>
      <c r="M28" s="178"/>
    </row>
    <row r="29" ht="22.8" spans="2:13">
      <c r="B29" s="178"/>
      <c r="C29" s="178" t="s">
        <v>201</v>
      </c>
      <c r="D29" s="178" t="s">
        <v>202</v>
      </c>
      <c r="E29" s="178" t="s">
        <v>203</v>
      </c>
      <c r="F29" s="178">
        <v>1</v>
      </c>
      <c r="G29" s="4"/>
      <c r="H29" s="178"/>
      <c r="I29" s="178"/>
      <c r="J29" s="178"/>
      <c r="K29" s="178"/>
      <c r="L29" s="178"/>
      <c r="M29" s="178"/>
    </row>
    <row r="30" ht="22.8" spans="2:13">
      <c r="B30" s="178"/>
      <c r="C30" s="178" t="s">
        <v>204</v>
      </c>
      <c r="D30" s="178" t="s">
        <v>202</v>
      </c>
      <c r="E30" s="178" t="s">
        <v>205</v>
      </c>
      <c r="F30" s="178">
        <v>1</v>
      </c>
      <c r="G30" s="4"/>
      <c r="H30" s="178"/>
      <c r="I30" s="178"/>
      <c r="J30" s="178"/>
      <c r="K30" s="178"/>
      <c r="L30" s="178"/>
      <c r="M30" s="178"/>
    </row>
    <row r="31" ht="22.8" spans="2:13">
      <c r="B31" s="178"/>
      <c r="C31" s="178"/>
      <c r="D31" s="178" t="s">
        <v>202</v>
      </c>
      <c r="E31" s="178" t="s">
        <v>206</v>
      </c>
      <c r="F31" s="178">
        <v>1</v>
      </c>
      <c r="G31" s="4"/>
      <c r="H31" s="178"/>
      <c r="I31" s="178"/>
      <c r="J31" s="178"/>
      <c r="K31" s="178"/>
      <c r="L31" s="178"/>
      <c r="M31" s="178"/>
    </row>
    <row r="32" ht="22.8" spans="2:13">
      <c r="B32" s="178"/>
      <c r="C32" s="178"/>
      <c r="D32" s="178" t="s">
        <v>207</v>
      </c>
      <c r="E32" s="178" t="s">
        <v>208</v>
      </c>
      <c r="F32" s="178"/>
      <c r="G32" s="4"/>
      <c r="H32" s="178"/>
      <c r="I32" s="178"/>
      <c r="J32" s="178"/>
      <c r="K32" s="178"/>
      <c r="L32" s="178"/>
      <c r="M32" s="178"/>
    </row>
    <row r="33" ht="22.8" spans="2:13">
      <c r="B33" s="178"/>
      <c r="C33" s="183"/>
      <c r="D33" s="184" t="s">
        <v>209</v>
      </c>
      <c r="E33" s="185" t="s">
        <v>210</v>
      </c>
      <c r="F33" s="178">
        <v>1</v>
      </c>
      <c r="G33" s="4"/>
      <c r="H33" s="178"/>
      <c r="I33" s="178"/>
      <c r="J33" s="178"/>
      <c r="K33" s="178"/>
      <c r="L33" s="178"/>
      <c r="M33" s="178"/>
    </row>
    <row r="34" ht="22.8" spans="2:13">
      <c r="B34" s="178"/>
      <c r="C34" s="179" t="s">
        <v>211</v>
      </c>
      <c r="D34" s="180"/>
      <c r="E34" s="181"/>
      <c r="F34" s="178"/>
      <c r="G34" s="4"/>
      <c r="H34" s="178"/>
      <c r="I34" s="178"/>
      <c r="J34" s="178"/>
      <c r="K34" s="178"/>
      <c r="L34" s="178"/>
      <c r="M34" s="178"/>
    </row>
    <row r="35" ht="22.8" spans="1:13">
      <c r="A35" t="s">
        <v>212</v>
      </c>
      <c r="B35" s="178"/>
      <c r="C35" s="186"/>
      <c r="D35" s="178" t="s">
        <v>213</v>
      </c>
      <c r="E35" s="178">
        <v>64700106516</v>
      </c>
      <c r="F35" s="178">
        <v>1</v>
      </c>
      <c r="G35" s="4"/>
      <c r="H35" s="178"/>
      <c r="I35" s="178"/>
      <c r="J35" s="178"/>
      <c r="K35" s="178"/>
      <c r="L35" s="178"/>
      <c r="M35" s="178"/>
    </row>
    <row r="36" ht="22.8" spans="2:13">
      <c r="B36" s="178"/>
      <c r="C36" s="179" t="s">
        <v>214</v>
      </c>
      <c r="D36" s="187"/>
      <c r="E36" s="185"/>
      <c r="F36" s="178"/>
      <c r="G36" s="4"/>
      <c r="H36" s="178"/>
      <c r="I36" s="178"/>
      <c r="J36" s="178"/>
      <c r="K36" s="178"/>
      <c r="L36" s="178"/>
      <c r="M36" s="178"/>
    </row>
    <row r="37" ht="22.8" spans="2:13">
      <c r="B37" s="178"/>
      <c r="C37" s="179"/>
      <c r="D37" s="187" t="s">
        <v>215</v>
      </c>
      <c r="E37" s="185" t="s">
        <v>216</v>
      </c>
      <c r="F37" s="178">
        <v>1</v>
      </c>
      <c r="G37" s="4"/>
      <c r="H37" s="178"/>
      <c r="I37" s="178"/>
      <c r="J37" s="178"/>
      <c r="K37" s="178"/>
      <c r="L37" s="178"/>
      <c r="M37" s="178"/>
    </row>
    <row r="38" ht="22.8" spans="2:13">
      <c r="B38" s="178"/>
      <c r="C38" s="179"/>
      <c r="D38" s="187" t="s">
        <v>215</v>
      </c>
      <c r="E38" s="185" t="s">
        <v>217</v>
      </c>
      <c r="F38" s="178">
        <v>1</v>
      </c>
      <c r="G38" s="4"/>
      <c r="H38" s="178"/>
      <c r="I38" s="178"/>
      <c r="J38" s="178"/>
      <c r="K38" s="178"/>
      <c r="L38" s="178"/>
      <c r="M38" s="178"/>
    </row>
    <row r="39" ht="22.8" spans="2:13">
      <c r="B39" s="178"/>
      <c r="C39" s="186"/>
      <c r="D39" s="178" t="s">
        <v>218</v>
      </c>
      <c r="E39" s="178" t="s">
        <v>219</v>
      </c>
      <c r="F39" s="178">
        <v>1</v>
      </c>
      <c r="G39" s="4"/>
      <c r="H39" s="178"/>
      <c r="I39" s="178"/>
      <c r="J39" s="178"/>
      <c r="K39" s="178" t="s">
        <v>17</v>
      </c>
      <c r="L39" s="178"/>
      <c r="M39" s="178"/>
    </row>
    <row r="40" ht="22.8" spans="2:13">
      <c r="B40" s="178"/>
      <c r="C40" s="186"/>
      <c r="D40" s="178" t="s">
        <v>218</v>
      </c>
      <c r="E40" s="178" t="s">
        <v>220</v>
      </c>
      <c r="F40" s="178">
        <v>1</v>
      </c>
      <c r="G40" s="4"/>
      <c r="H40" s="178"/>
      <c r="I40" s="178"/>
      <c r="J40" s="178"/>
      <c r="K40" s="178"/>
      <c r="L40" s="178"/>
      <c r="M40" s="178"/>
    </row>
    <row r="41" ht="22.8" spans="2:13">
      <c r="B41" s="178"/>
      <c r="C41" s="188"/>
      <c r="D41" s="187" t="s">
        <v>221</v>
      </c>
      <c r="E41" s="185" t="s">
        <v>222</v>
      </c>
      <c r="F41" s="178">
        <v>1</v>
      </c>
      <c r="G41" s="4"/>
      <c r="H41" s="178"/>
      <c r="I41" s="178"/>
      <c r="J41" s="178"/>
      <c r="K41" s="178"/>
      <c r="L41" s="178"/>
      <c r="M41" s="178"/>
    </row>
    <row r="42" ht="22.8" spans="2:13">
      <c r="B42" s="178"/>
      <c r="C42" s="179" t="s">
        <v>223</v>
      </c>
      <c r="D42" s="180"/>
      <c r="E42" s="181"/>
      <c r="F42" s="178"/>
      <c r="G42" s="4"/>
      <c r="H42" s="178"/>
      <c r="I42" s="178"/>
      <c r="J42" s="178"/>
      <c r="K42" s="178"/>
      <c r="L42" s="178"/>
      <c r="M42" s="178"/>
    </row>
    <row r="43" ht="22.8" spans="2:13">
      <c r="B43" s="178"/>
      <c r="C43" s="178"/>
      <c r="D43" s="178" t="s">
        <v>224</v>
      </c>
      <c r="E43" s="178" t="s">
        <v>225</v>
      </c>
      <c r="F43" s="178">
        <v>1</v>
      </c>
      <c r="G43" s="4"/>
      <c r="H43" s="178"/>
      <c r="I43" s="178"/>
      <c r="J43" s="178"/>
      <c r="K43" s="178"/>
      <c r="L43" s="178"/>
      <c r="M43" s="178"/>
    </row>
    <row r="44" ht="22.8" spans="2:13">
      <c r="B44" s="178"/>
      <c r="C44" s="178" t="s">
        <v>226</v>
      </c>
      <c r="D44" s="178" t="s">
        <v>227</v>
      </c>
      <c r="E44" s="178" t="s">
        <v>228</v>
      </c>
      <c r="F44" s="178"/>
      <c r="G44" s="4"/>
      <c r="H44" s="178"/>
      <c r="I44" s="178"/>
      <c r="J44" s="178"/>
      <c r="K44" s="178"/>
      <c r="L44" s="178"/>
      <c r="M44" s="178"/>
    </row>
    <row r="45" ht="22.8" spans="2:13">
      <c r="B45" s="178"/>
      <c r="C45" s="178"/>
      <c r="D45" s="178" t="s">
        <v>229</v>
      </c>
      <c r="E45" s="178"/>
      <c r="F45" s="178"/>
      <c r="G45" s="4"/>
      <c r="H45" s="178"/>
      <c r="I45" s="178"/>
      <c r="J45" s="178"/>
      <c r="K45" s="178"/>
      <c r="L45" s="178"/>
      <c r="M45" s="178"/>
    </row>
    <row r="46" ht="22.8" spans="2:13">
      <c r="B46" s="178"/>
      <c r="C46" s="179" t="s">
        <v>230</v>
      </c>
      <c r="D46" s="180"/>
      <c r="E46" s="181"/>
      <c r="F46" s="178"/>
      <c r="G46" s="4"/>
      <c r="H46" s="178"/>
      <c r="I46" s="178"/>
      <c r="J46" s="178"/>
      <c r="K46" s="178"/>
      <c r="L46" s="178"/>
      <c r="M46" s="178"/>
    </row>
    <row r="47" ht="22.8" spans="2:13">
      <c r="B47" s="178"/>
      <c r="C47" s="178"/>
      <c r="D47" s="178" t="s">
        <v>231</v>
      </c>
      <c r="E47" s="178" t="s">
        <v>232</v>
      </c>
      <c r="F47" s="178">
        <v>1</v>
      </c>
      <c r="G47" s="4"/>
      <c r="H47" s="178"/>
      <c r="I47" s="178"/>
      <c r="J47" s="178"/>
      <c r="K47" s="178"/>
      <c r="L47" s="178"/>
      <c r="M47" s="178"/>
    </row>
    <row r="48" ht="22.8" spans="2:13">
      <c r="B48" s="178"/>
      <c r="C48" s="178"/>
      <c r="D48" s="178" t="s">
        <v>231</v>
      </c>
      <c r="E48" s="178" t="s">
        <v>233</v>
      </c>
      <c r="F48" s="178">
        <v>1</v>
      </c>
      <c r="G48" s="4"/>
      <c r="H48" s="178"/>
      <c r="I48" s="178"/>
      <c r="J48" s="178"/>
      <c r="K48" s="178"/>
      <c r="L48" s="178"/>
      <c r="M48" s="178"/>
    </row>
    <row r="49" ht="22.8" spans="2:13">
      <c r="B49" s="178"/>
      <c r="C49" s="178"/>
      <c r="D49" s="178" t="s">
        <v>231</v>
      </c>
      <c r="E49" s="178" t="s">
        <v>234</v>
      </c>
      <c r="F49" s="178">
        <v>1</v>
      </c>
      <c r="G49" s="4"/>
      <c r="H49" s="178"/>
      <c r="I49" s="178"/>
      <c r="J49" s="178"/>
      <c r="K49" s="178"/>
      <c r="L49" s="178"/>
      <c r="M49" s="178"/>
    </row>
    <row r="50" ht="22.8" spans="2:13">
      <c r="B50" s="178"/>
      <c r="C50" s="178"/>
      <c r="D50" s="178" t="s">
        <v>231</v>
      </c>
      <c r="E50" s="178" t="s">
        <v>235</v>
      </c>
      <c r="F50" s="178">
        <v>1</v>
      </c>
      <c r="G50" s="4"/>
      <c r="H50" s="178"/>
      <c r="I50" s="178"/>
      <c r="J50" s="178"/>
      <c r="K50" s="178"/>
      <c r="L50" s="178"/>
      <c r="M50" s="178"/>
    </row>
    <row r="51" ht="22.8" spans="2:13">
      <c r="B51" s="178"/>
      <c r="C51" s="178"/>
      <c r="D51" s="178" t="s">
        <v>231</v>
      </c>
      <c r="E51" s="178" t="s">
        <v>236</v>
      </c>
      <c r="F51" s="178">
        <v>1</v>
      </c>
      <c r="G51" s="4"/>
      <c r="H51" s="178"/>
      <c r="I51" s="178"/>
      <c r="J51" s="178"/>
      <c r="K51" s="178"/>
      <c r="L51" s="178"/>
      <c r="M51" s="178"/>
    </row>
    <row r="52" ht="22.8" spans="2:13">
      <c r="B52" s="178"/>
      <c r="C52" s="183"/>
      <c r="D52" s="178" t="s">
        <v>237</v>
      </c>
      <c r="E52" s="185" t="s">
        <v>238</v>
      </c>
      <c r="F52" s="178">
        <v>1</v>
      </c>
      <c r="G52" s="4"/>
      <c r="H52" s="178"/>
      <c r="I52" s="178"/>
      <c r="J52" s="178"/>
      <c r="K52" s="178"/>
      <c r="L52" s="178"/>
      <c r="M52" s="178"/>
    </row>
    <row r="53" ht="22.8" spans="2:13">
      <c r="B53" s="178"/>
      <c r="C53" s="179" t="s">
        <v>239</v>
      </c>
      <c r="D53" s="187"/>
      <c r="E53" s="185"/>
      <c r="F53" s="178"/>
      <c r="G53" s="4"/>
      <c r="H53" s="178"/>
      <c r="I53" s="178"/>
      <c r="J53" s="178"/>
      <c r="K53" s="178"/>
      <c r="L53" s="178"/>
      <c r="M53" s="178"/>
    </row>
    <row r="54" ht="22.8" spans="2:13">
      <c r="B54" s="178"/>
      <c r="C54" s="183" t="s">
        <v>240</v>
      </c>
      <c r="D54" s="187" t="s">
        <v>241</v>
      </c>
      <c r="E54" s="185" t="s">
        <v>242</v>
      </c>
      <c r="F54" s="178">
        <v>1</v>
      </c>
      <c r="G54" s="4"/>
      <c r="H54" s="178"/>
      <c r="I54" s="178"/>
      <c r="J54" s="178"/>
      <c r="K54" s="178"/>
      <c r="L54" s="178"/>
      <c r="M54" s="178"/>
    </row>
    <row r="55" ht="22.8" spans="2:13">
      <c r="B55" s="178"/>
      <c r="C55" s="183" t="s">
        <v>243</v>
      </c>
      <c r="D55" s="187" t="s">
        <v>241</v>
      </c>
      <c r="E55" s="185" t="s">
        <v>244</v>
      </c>
      <c r="F55" s="178">
        <v>1</v>
      </c>
      <c r="G55" s="4"/>
      <c r="H55" s="178"/>
      <c r="I55" s="178"/>
      <c r="J55" s="178"/>
      <c r="K55" s="178"/>
      <c r="L55" s="178"/>
      <c r="M55" s="178"/>
    </row>
    <row r="56" ht="22.8" spans="2:13">
      <c r="B56" s="178"/>
      <c r="C56" s="183" t="s">
        <v>245</v>
      </c>
      <c r="D56" s="187" t="s">
        <v>241</v>
      </c>
      <c r="E56" s="185" t="s">
        <v>246</v>
      </c>
      <c r="F56" s="178">
        <v>1</v>
      </c>
      <c r="G56" s="4"/>
      <c r="H56" s="178"/>
      <c r="I56" s="178"/>
      <c r="J56" s="178"/>
      <c r="K56" s="178"/>
      <c r="L56" s="178"/>
      <c r="M56" s="178"/>
    </row>
    <row r="57" ht="22.8" spans="2:13">
      <c r="B57" s="178"/>
      <c r="C57" s="183" t="s">
        <v>247</v>
      </c>
      <c r="D57" s="187" t="s">
        <v>241</v>
      </c>
      <c r="E57" s="189" t="s">
        <v>248</v>
      </c>
      <c r="F57" s="178">
        <v>1</v>
      </c>
      <c r="G57" s="4"/>
      <c r="H57" s="178"/>
      <c r="I57" s="178"/>
      <c r="J57" s="178"/>
      <c r="K57" s="178"/>
      <c r="L57" s="178"/>
      <c r="M57" s="178"/>
    </row>
    <row r="58" ht="22.8" spans="2:13">
      <c r="B58" s="178"/>
      <c r="C58" s="183" t="s">
        <v>249</v>
      </c>
      <c r="D58" s="187" t="s">
        <v>241</v>
      </c>
      <c r="E58" s="185" t="s">
        <v>250</v>
      </c>
      <c r="F58" s="178">
        <v>1</v>
      </c>
      <c r="G58" s="4"/>
      <c r="H58" s="178"/>
      <c r="I58" s="178"/>
      <c r="J58" s="178"/>
      <c r="K58" s="178"/>
      <c r="L58" s="178"/>
      <c r="M58" s="178"/>
    </row>
    <row r="59" ht="22.8" spans="2:13">
      <c r="B59" s="178"/>
      <c r="C59" s="183" t="s">
        <v>251</v>
      </c>
      <c r="D59" s="187" t="s">
        <v>241</v>
      </c>
      <c r="E59" s="185" t="s">
        <v>252</v>
      </c>
      <c r="F59" s="178">
        <v>1</v>
      </c>
      <c r="G59" s="4"/>
      <c r="H59" s="178"/>
      <c r="I59" s="178"/>
      <c r="J59" s="178"/>
      <c r="K59" s="178"/>
      <c r="L59" s="178"/>
      <c r="M59" s="178"/>
    </row>
    <row r="60" ht="22.8" spans="2:13">
      <c r="B60" s="178"/>
      <c r="C60" s="183" t="s">
        <v>186</v>
      </c>
      <c r="D60" s="187" t="s">
        <v>241</v>
      </c>
      <c r="E60" s="185" t="s">
        <v>253</v>
      </c>
      <c r="F60" s="178">
        <v>1</v>
      </c>
      <c r="G60" s="4"/>
      <c r="H60" s="178"/>
      <c r="I60" s="178"/>
      <c r="J60" s="178"/>
      <c r="K60" s="178"/>
      <c r="L60" s="178"/>
      <c r="M60" s="178"/>
    </row>
    <row r="61" ht="22.8" spans="2:13">
      <c r="B61" s="178"/>
      <c r="C61" s="179" t="s">
        <v>254</v>
      </c>
      <c r="D61" s="187"/>
      <c r="E61" s="185"/>
      <c r="F61" s="178"/>
      <c r="G61" s="4"/>
      <c r="H61" s="178"/>
      <c r="I61" s="178"/>
      <c r="J61" s="178"/>
      <c r="K61" s="178"/>
      <c r="L61" s="178"/>
      <c r="M61" s="178"/>
    </row>
    <row r="62" ht="22.8" spans="2:13">
      <c r="B62" s="178"/>
      <c r="C62" s="178"/>
      <c r="D62" s="178" t="s">
        <v>255</v>
      </c>
      <c r="E62" s="178" t="s">
        <v>256</v>
      </c>
      <c r="F62" s="178">
        <v>1</v>
      </c>
      <c r="G62" s="4"/>
      <c r="H62" s="178"/>
      <c r="I62" s="178"/>
      <c r="J62" s="178"/>
      <c r="K62" s="178"/>
      <c r="L62" s="178"/>
      <c r="M62" s="178"/>
    </row>
    <row r="63" ht="22.8" spans="2:13">
      <c r="B63" s="178"/>
      <c r="C63" s="190" t="s">
        <v>257</v>
      </c>
      <c r="D63" s="191"/>
      <c r="E63" s="192"/>
      <c r="F63" s="178"/>
      <c r="G63" s="4"/>
      <c r="H63" s="178"/>
      <c r="I63" s="178"/>
      <c r="J63" s="178"/>
      <c r="K63" s="178"/>
      <c r="L63" s="178"/>
      <c r="M63" s="178"/>
    </row>
    <row r="64" ht="22.8" spans="2:13">
      <c r="B64" s="178"/>
      <c r="C64" s="178"/>
      <c r="D64" s="193" t="s">
        <v>258</v>
      </c>
      <c r="E64" s="184" t="s">
        <v>259</v>
      </c>
      <c r="F64" s="184"/>
      <c r="G64" s="194"/>
      <c r="H64" s="178"/>
      <c r="I64" s="178"/>
      <c r="J64" s="178"/>
      <c r="K64" s="178"/>
      <c r="L64" s="178"/>
      <c r="M64" s="178"/>
    </row>
    <row r="65" ht="22.8" spans="2:13">
      <c r="B65" s="178"/>
      <c r="C65" s="178"/>
      <c r="D65" s="193" t="s">
        <v>258</v>
      </c>
      <c r="E65" s="184" t="s">
        <v>260</v>
      </c>
      <c r="F65" s="184"/>
      <c r="G65" s="194"/>
      <c r="H65" s="178"/>
      <c r="I65" s="178"/>
      <c r="J65" s="178"/>
      <c r="K65" s="178"/>
      <c r="L65" s="178"/>
      <c r="M65" s="178"/>
    </row>
    <row r="66" ht="22.8" spans="2:13">
      <c r="B66" s="178"/>
      <c r="C66" s="178"/>
      <c r="D66" s="193" t="s">
        <v>258</v>
      </c>
      <c r="E66" s="184" t="s">
        <v>261</v>
      </c>
      <c r="F66" s="184"/>
      <c r="G66" s="194"/>
      <c r="H66" s="178"/>
      <c r="I66" s="178"/>
      <c r="J66" s="178"/>
      <c r="K66" s="178"/>
      <c r="L66" s="178"/>
      <c r="M66" s="178"/>
    </row>
    <row r="67" ht="22.8" spans="2:13">
      <c r="B67" s="178"/>
      <c r="C67" s="178"/>
      <c r="D67" s="193" t="s">
        <v>258</v>
      </c>
      <c r="E67" s="184" t="s">
        <v>262</v>
      </c>
      <c r="F67" s="184"/>
      <c r="G67" s="194"/>
      <c r="H67" s="178"/>
      <c r="I67" s="178"/>
      <c r="J67" s="178"/>
      <c r="K67" s="178"/>
      <c r="L67" s="178"/>
      <c r="M67" s="178"/>
    </row>
    <row r="68" ht="22.8" spans="2:13">
      <c r="B68" s="178"/>
      <c r="C68" s="178"/>
      <c r="D68" s="193" t="s">
        <v>258</v>
      </c>
      <c r="E68" s="184" t="s">
        <v>263</v>
      </c>
      <c r="F68" s="184"/>
      <c r="G68" s="194"/>
      <c r="H68" s="178"/>
      <c r="I68" s="178"/>
      <c r="J68" s="178"/>
      <c r="K68" s="178"/>
      <c r="L68" s="178"/>
      <c r="M68" s="178"/>
    </row>
    <row r="69" ht="22.8" spans="2:13">
      <c r="B69" s="178"/>
      <c r="C69" s="178"/>
      <c r="D69" s="193" t="s">
        <v>258</v>
      </c>
      <c r="E69" s="184" t="s">
        <v>264</v>
      </c>
      <c r="F69" s="184"/>
      <c r="G69" s="194"/>
      <c r="H69" s="178"/>
      <c r="I69" s="178"/>
      <c r="J69" s="178"/>
      <c r="K69" s="178"/>
      <c r="L69" s="178"/>
      <c r="M69" s="178"/>
    </row>
    <row r="70" ht="22.8" spans="2:13">
      <c r="B70" s="178"/>
      <c r="C70" s="178"/>
      <c r="D70" s="193" t="s">
        <v>258</v>
      </c>
      <c r="E70" s="184" t="s">
        <v>265</v>
      </c>
      <c r="F70" s="184"/>
      <c r="G70" s="194"/>
      <c r="H70" s="178"/>
      <c r="I70" s="178"/>
      <c r="J70" s="178"/>
      <c r="K70" s="178"/>
      <c r="L70" s="178"/>
      <c r="M70" s="178"/>
    </row>
    <row r="71" ht="22.8" spans="2:13">
      <c r="B71" s="178"/>
      <c r="C71" s="178"/>
      <c r="D71" s="193" t="s">
        <v>258</v>
      </c>
      <c r="E71" s="184" t="s">
        <v>266</v>
      </c>
      <c r="F71" s="184"/>
      <c r="G71" s="194"/>
      <c r="H71" s="178"/>
      <c r="I71" s="178"/>
      <c r="J71" s="178"/>
      <c r="K71" s="178"/>
      <c r="L71" s="178"/>
      <c r="M71" s="178"/>
    </row>
    <row r="72" ht="22.8" spans="1:13">
      <c r="A72" t="s">
        <v>212</v>
      </c>
      <c r="B72" s="174" t="s">
        <v>11</v>
      </c>
      <c r="C72" s="174"/>
      <c r="D72" s="174"/>
      <c r="E72" s="174"/>
      <c r="F72" s="174">
        <f>SUM(F13:F71)</f>
        <v>41</v>
      </c>
      <c r="G72" s="174">
        <f t="shared" ref="G72:I72" si="0">SUM(G13:G71)</f>
        <v>0</v>
      </c>
      <c r="H72" s="174">
        <f t="shared" si="0"/>
        <v>0</v>
      </c>
      <c r="I72" s="174">
        <f t="shared" si="0"/>
        <v>0</v>
      </c>
      <c r="J72" s="174">
        <f>F72-(G72+H72+I72)</f>
        <v>41</v>
      </c>
      <c r="K72" s="174">
        <f>COUNTA(K13:K24)-COUNT(K13:K24)</f>
        <v>0</v>
      </c>
      <c r="L72" s="174">
        <f>J72-K72</f>
        <v>41</v>
      </c>
      <c r="M72" s="174"/>
    </row>
    <row r="73" ht="22.8" spans="2:13">
      <c r="B73" s="4"/>
      <c r="C73" s="4"/>
      <c r="D73" s="4" t="s">
        <v>267</v>
      </c>
      <c r="E73" s="4"/>
      <c r="F73" s="4"/>
      <c r="G73" s="4"/>
      <c r="H73" s="4"/>
      <c r="I73" s="4"/>
      <c r="J73" s="4"/>
      <c r="K73" s="4"/>
      <c r="L73" s="4"/>
      <c r="M73" s="4"/>
    </row>
    <row r="74" ht="22.8" spans="2:13">
      <c r="B74" s="4"/>
      <c r="C74" s="4"/>
      <c r="D74" s="178" t="s">
        <v>268</v>
      </c>
      <c r="E74" s="178" t="s">
        <v>269</v>
      </c>
      <c r="F74" s="178">
        <v>1</v>
      </c>
      <c r="G74" s="178"/>
      <c r="H74" s="178"/>
      <c r="I74" s="178"/>
      <c r="J74" s="4"/>
      <c r="K74" s="4"/>
      <c r="L74" s="4"/>
      <c r="M74" s="4"/>
    </row>
    <row r="75" ht="22.8" spans="2:13">
      <c r="B75" s="4"/>
      <c r="C75" s="4"/>
      <c r="D75" s="178" t="s">
        <v>270</v>
      </c>
      <c r="E75" s="178" t="s">
        <v>271</v>
      </c>
      <c r="F75" s="178">
        <v>2</v>
      </c>
      <c r="G75" s="178"/>
      <c r="H75" s="178"/>
      <c r="I75" s="178"/>
      <c r="J75" s="4"/>
      <c r="K75" s="4"/>
      <c r="L75" s="4"/>
      <c r="M75" s="4"/>
    </row>
    <row r="76" ht="22.8" spans="2:13">
      <c r="B76" s="4"/>
      <c r="C76" s="4"/>
      <c r="D76" s="178" t="s">
        <v>272</v>
      </c>
      <c r="E76" s="185" t="s">
        <v>273</v>
      </c>
      <c r="F76" s="178">
        <v>2</v>
      </c>
      <c r="G76" s="178"/>
      <c r="H76" s="178"/>
      <c r="I76" s="178"/>
      <c r="J76" s="4"/>
      <c r="K76" s="4"/>
      <c r="L76" s="4"/>
      <c r="M76" s="4"/>
    </row>
    <row r="77" ht="22.8" spans="2:13">
      <c r="B77" s="4"/>
      <c r="C77" s="4"/>
      <c r="D77" s="178" t="s">
        <v>274</v>
      </c>
      <c r="E77" s="185"/>
      <c r="F77" s="178">
        <v>1</v>
      </c>
      <c r="G77" s="178"/>
      <c r="H77" s="178"/>
      <c r="I77" s="178"/>
      <c r="J77" s="4"/>
      <c r="K77" s="4"/>
      <c r="L77" s="4"/>
      <c r="M77" s="4"/>
    </row>
    <row r="78" ht="22.8" spans="2:13">
      <c r="B78" s="4"/>
      <c r="C78" s="4"/>
      <c r="D78" s="198" t="s">
        <v>275</v>
      </c>
      <c r="E78" s="178"/>
      <c r="F78" s="178">
        <v>1</v>
      </c>
      <c r="G78" s="178"/>
      <c r="H78" s="178"/>
      <c r="I78" s="178"/>
      <c r="J78" s="4"/>
      <c r="K78" s="4"/>
      <c r="L78" s="4"/>
      <c r="M78" s="4"/>
    </row>
    <row r="79" ht="22.8" spans="2:13">
      <c r="B79" s="174" t="s">
        <v>11</v>
      </c>
      <c r="C79" s="174"/>
      <c r="D79" s="174"/>
      <c r="E79" s="174"/>
      <c r="F79" s="174">
        <f>SUM(F74:F78)</f>
        <v>7</v>
      </c>
      <c r="G79" s="174">
        <f>SUM(G74:G78)</f>
        <v>0</v>
      </c>
      <c r="H79" s="174">
        <f>SUM(H74:H78)</f>
        <v>0</v>
      </c>
      <c r="I79" s="174">
        <f>SUM(I74:I78)</f>
        <v>0</v>
      </c>
      <c r="J79" s="174">
        <f>F79-(G79+H79+I79)</f>
        <v>7</v>
      </c>
      <c r="K79" s="174">
        <f>COUNTA(K74:K74)-COUNT(K74:K74)</f>
        <v>0</v>
      </c>
      <c r="L79" s="174">
        <f>J79-K79</f>
        <v>7</v>
      </c>
      <c r="M79" s="174"/>
    </row>
    <row r="80" spans="7:7">
      <c r="G80" s="199"/>
    </row>
  </sheetData>
  <mergeCells count="14">
    <mergeCell ref="G9:I9"/>
    <mergeCell ref="J9:L9"/>
    <mergeCell ref="C11:E11"/>
    <mergeCell ref="C12:E12"/>
    <mergeCell ref="C34:E34"/>
    <mergeCell ref="C36:E36"/>
    <mergeCell ref="C42:E42"/>
    <mergeCell ref="C46:E46"/>
    <mergeCell ref="C53:E53"/>
    <mergeCell ref="C61:E61"/>
    <mergeCell ref="C63:E63"/>
    <mergeCell ref="B72:E72"/>
    <mergeCell ref="B79:E79"/>
    <mergeCell ref="I2:N6"/>
  </mergeCells>
  <pageMargins left="0.2" right="0.23" top="1" bottom="1" header="0.5" footer="0.5"/>
  <pageSetup paperSize="1" scale="6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B2:M183"/>
  <sheetViews>
    <sheetView topLeftCell="B1" workbookViewId="0">
      <pane ySplit="4" topLeftCell="A62" activePane="bottomLeft" state="frozen"/>
      <selection/>
      <selection pane="bottomLeft" activeCell="O3" sqref="O3"/>
    </sheetView>
  </sheetViews>
  <sheetFormatPr defaultColWidth="9" defaultRowHeight="13.2"/>
  <cols>
    <col min="2" max="2" width="5.11111111111111" customWidth="1"/>
    <col min="3" max="3" width="12.5555555555556" customWidth="1"/>
    <col min="4" max="4" width="57.8888888888889" customWidth="1"/>
    <col min="5" max="5" width="33.4444444444444" customWidth="1"/>
    <col min="6" max="6" width="9.33333333333333" customWidth="1"/>
    <col min="7" max="7" width="6" customWidth="1"/>
    <col min="8" max="8" width="10.5555555555556" customWidth="1"/>
    <col min="9" max="9" width="9.88888888888889" customWidth="1"/>
    <col min="10" max="10" width="8.44444444444444" customWidth="1"/>
    <col min="11" max="11" width="10" customWidth="1"/>
    <col min="12" max="12" width="11" customWidth="1"/>
    <col min="13" max="13" width="13.4444444444444" customWidth="1"/>
  </cols>
  <sheetData>
    <row r="2" ht="33.75" customHeight="1" spans="2:13">
      <c r="B2" s="137" t="s">
        <v>276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52"/>
    </row>
    <row r="3" ht="15" spans="2:13">
      <c r="B3" s="139" t="s">
        <v>0</v>
      </c>
      <c r="C3" s="139" t="s">
        <v>1</v>
      </c>
      <c r="D3" s="139" t="s">
        <v>2</v>
      </c>
      <c r="E3" s="139" t="s">
        <v>3</v>
      </c>
      <c r="F3" s="139" t="s">
        <v>4</v>
      </c>
      <c r="G3" s="140" t="s">
        <v>5</v>
      </c>
      <c r="H3" s="141"/>
      <c r="I3" s="141"/>
      <c r="J3" s="153" t="s">
        <v>6</v>
      </c>
      <c r="K3" s="141"/>
      <c r="L3" s="154"/>
      <c r="M3" s="139" t="s">
        <v>7</v>
      </c>
    </row>
    <row r="4" ht="15" spans="2:13">
      <c r="B4" s="142"/>
      <c r="C4" s="142"/>
      <c r="D4" s="142"/>
      <c r="E4" s="142"/>
      <c r="F4" s="142"/>
      <c r="G4" s="139" t="s">
        <v>8</v>
      </c>
      <c r="H4" s="139" t="s">
        <v>9</v>
      </c>
      <c r="I4" s="139" t="s">
        <v>10</v>
      </c>
      <c r="J4" s="139" t="s">
        <v>11</v>
      </c>
      <c r="K4" s="139" t="s">
        <v>12</v>
      </c>
      <c r="L4" s="139" t="s">
        <v>13</v>
      </c>
      <c r="M4" s="142"/>
    </row>
    <row r="5" ht="15" spans="2:13">
      <c r="B5" s="143"/>
      <c r="C5" s="144" t="s">
        <v>277</v>
      </c>
      <c r="D5" s="145"/>
      <c r="E5" s="146"/>
      <c r="F5" s="143"/>
      <c r="G5" s="147"/>
      <c r="H5" s="147"/>
      <c r="I5" s="147"/>
      <c r="J5" s="147"/>
      <c r="K5" s="147"/>
      <c r="L5" s="147"/>
      <c r="M5" s="143"/>
    </row>
    <row r="6" ht="15" spans="2:13">
      <c r="B6" s="143"/>
      <c r="C6" s="147"/>
      <c r="D6" s="148" t="s">
        <v>278</v>
      </c>
      <c r="E6" s="143">
        <v>2081212</v>
      </c>
      <c r="F6" s="143">
        <v>1</v>
      </c>
      <c r="G6" s="147"/>
      <c r="H6" s="147"/>
      <c r="I6" s="147"/>
      <c r="J6" s="147"/>
      <c r="K6" s="147"/>
      <c r="L6" s="147"/>
      <c r="M6" s="143"/>
    </row>
    <row r="7" ht="15" spans="2:13">
      <c r="B7" s="143"/>
      <c r="C7" s="149"/>
      <c r="D7" s="148" t="s">
        <v>278</v>
      </c>
      <c r="E7" s="143">
        <v>2081194</v>
      </c>
      <c r="F7" s="143">
        <v>1</v>
      </c>
      <c r="G7" s="147"/>
      <c r="H7" s="143"/>
      <c r="I7" s="143"/>
      <c r="J7" s="143"/>
      <c r="K7" s="143"/>
      <c r="L7" s="143"/>
      <c r="M7" s="143"/>
    </row>
    <row r="8" ht="15" spans="2:13">
      <c r="B8" s="143"/>
      <c r="C8" s="149"/>
      <c r="D8" s="148" t="s">
        <v>278</v>
      </c>
      <c r="E8" s="143">
        <v>2079990</v>
      </c>
      <c r="F8" s="143">
        <v>1</v>
      </c>
      <c r="G8" s="147"/>
      <c r="H8" s="143"/>
      <c r="I8" s="143"/>
      <c r="J8" s="143"/>
      <c r="K8" s="143"/>
      <c r="L8" s="143"/>
      <c r="M8" s="143"/>
    </row>
    <row r="9" ht="15" spans="2:13">
      <c r="B9" s="139" t="s">
        <v>11</v>
      </c>
      <c r="C9" s="139"/>
      <c r="D9" s="139"/>
      <c r="E9" s="139"/>
      <c r="F9" s="139">
        <f>SUM(F6:F8)</f>
        <v>3</v>
      </c>
      <c r="G9" s="139">
        <f>COUNTA(G6:G8)-COUNT(G6:G8)</f>
        <v>0</v>
      </c>
      <c r="H9" s="139">
        <f>COUNTA(H6:H8)-COUNT(H6:H8)</f>
        <v>0</v>
      </c>
      <c r="I9" s="139">
        <f t="array" ref="I9">COUNTA(I7:I8)-COUNT(I7:I8)</f>
        <v>0</v>
      </c>
      <c r="J9" s="139">
        <f>F9-(G9+H9+I9)</f>
        <v>3</v>
      </c>
      <c r="K9" s="139">
        <f>COUNTA(K6:K8)-COUNT(K6:K8)</f>
        <v>0</v>
      </c>
      <c r="L9" s="139">
        <f>J9-K9</f>
        <v>3</v>
      </c>
      <c r="M9" s="139"/>
    </row>
    <row r="10" ht="15" spans="2:13">
      <c r="B10" s="147"/>
      <c r="C10" s="144" t="s">
        <v>279</v>
      </c>
      <c r="D10" s="145"/>
      <c r="E10" s="146"/>
      <c r="F10" s="147"/>
      <c r="G10" s="147"/>
      <c r="H10" s="147"/>
      <c r="I10" s="147"/>
      <c r="J10" s="147"/>
      <c r="K10" s="147"/>
      <c r="L10" s="147"/>
      <c r="M10" s="147"/>
    </row>
    <row r="11" ht="15" spans="2:13">
      <c r="B11" s="147"/>
      <c r="C11" s="147"/>
      <c r="D11" s="105" t="s">
        <v>280</v>
      </c>
      <c r="E11" s="143" t="s">
        <v>281</v>
      </c>
      <c r="F11" s="143">
        <v>1</v>
      </c>
      <c r="G11" s="143"/>
      <c r="H11" s="143"/>
      <c r="I11" s="143"/>
      <c r="J11" s="147"/>
      <c r="K11" s="147"/>
      <c r="L11" s="147"/>
      <c r="M11" s="147"/>
    </row>
    <row r="12" ht="15" spans="2:13">
      <c r="B12" s="147"/>
      <c r="C12" s="147"/>
      <c r="D12" s="105" t="s">
        <v>280</v>
      </c>
      <c r="E12" s="143" t="s">
        <v>282</v>
      </c>
      <c r="F12" s="143">
        <v>1</v>
      </c>
      <c r="G12" s="143"/>
      <c r="H12" s="143"/>
      <c r="I12" s="143"/>
      <c r="J12" s="147"/>
      <c r="K12" s="143" t="s">
        <v>283</v>
      </c>
      <c r="L12" s="147"/>
      <c r="M12" s="143" t="s">
        <v>284</v>
      </c>
    </row>
    <row r="13" ht="15" spans="2:13">
      <c r="B13" s="147"/>
      <c r="C13" s="147"/>
      <c r="D13" s="105" t="s">
        <v>280</v>
      </c>
      <c r="E13" s="143" t="s">
        <v>285</v>
      </c>
      <c r="F13" s="143">
        <v>1</v>
      </c>
      <c r="G13" s="143"/>
      <c r="H13" s="143"/>
      <c r="I13" s="143"/>
      <c r="J13" s="147"/>
      <c r="K13" s="147"/>
      <c r="L13" s="147"/>
      <c r="M13" s="147"/>
    </row>
    <row r="14" ht="15" spans="2:13">
      <c r="B14" s="147"/>
      <c r="C14" s="147"/>
      <c r="D14" s="105" t="s">
        <v>280</v>
      </c>
      <c r="E14" s="143" t="s">
        <v>286</v>
      </c>
      <c r="F14" s="143">
        <v>1</v>
      </c>
      <c r="G14" s="143"/>
      <c r="H14" s="143"/>
      <c r="I14" s="143"/>
      <c r="J14" s="147"/>
      <c r="K14" s="147"/>
      <c r="L14" s="147"/>
      <c r="M14" s="147"/>
    </row>
    <row r="15" ht="15" spans="2:13">
      <c r="B15" s="147"/>
      <c r="C15" s="147"/>
      <c r="D15" s="105" t="s">
        <v>280</v>
      </c>
      <c r="E15" s="143" t="s">
        <v>287</v>
      </c>
      <c r="F15" s="143">
        <v>1</v>
      </c>
      <c r="G15" s="143"/>
      <c r="H15" s="143"/>
      <c r="I15" s="143"/>
      <c r="J15" s="147"/>
      <c r="K15" s="147"/>
      <c r="L15" s="147"/>
      <c r="M15" s="147"/>
    </row>
    <row r="16" ht="15" spans="2:13">
      <c r="B16" s="147"/>
      <c r="C16" s="147"/>
      <c r="D16" s="105" t="s">
        <v>280</v>
      </c>
      <c r="E16" s="143" t="s">
        <v>288</v>
      </c>
      <c r="F16" s="143">
        <v>1</v>
      </c>
      <c r="G16" s="143"/>
      <c r="H16" s="143"/>
      <c r="I16" s="143"/>
      <c r="J16" s="147"/>
      <c r="K16" s="147"/>
      <c r="L16" s="147"/>
      <c r="M16" s="147"/>
    </row>
    <row r="17" ht="15" spans="2:13">
      <c r="B17" s="147"/>
      <c r="C17" s="147"/>
      <c r="D17" s="105" t="s">
        <v>289</v>
      </c>
      <c r="E17" s="143" t="s">
        <v>290</v>
      </c>
      <c r="F17" s="143">
        <v>1</v>
      </c>
      <c r="G17" s="143"/>
      <c r="H17" s="143"/>
      <c r="I17" s="143"/>
      <c r="J17" s="147"/>
      <c r="K17" s="147"/>
      <c r="L17" s="147"/>
      <c r="M17" s="147"/>
    </row>
    <row r="18" ht="15" spans="2:13">
      <c r="B18" s="147"/>
      <c r="C18" s="147"/>
      <c r="D18" s="105" t="s">
        <v>291</v>
      </c>
      <c r="E18" s="143" t="s">
        <v>292</v>
      </c>
      <c r="F18" s="143">
        <v>1</v>
      </c>
      <c r="G18" s="143"/>
      <c r="H18" s="143"/>
      <c r="I18" s="143"/>
      <c r="J18" s="147"/>
      <c r="K18" s="147"/>
      <c r="L18" s="147"/>
      <c r="M18" s="147"/>
    </row>
    <row r="19" ht="15" spans="2:13">
      <c r="B19" s="147"/>
      <c r="C19" s="147"/>
      <c r="D19" s="105" t="s">
        <v>289</v>
      </c>
      <c r="E19" s="143" t="s">
        <v>293</v>
      </c>
      <c r="F19" s="143">
        <v>1</v>
      </c>
      <c r="G19" s="143"/>
      <c r="H19" s="143"/>
      <c r="I19" s="143"/>
      <c r="J19" s="147"/>
      <c r="K19" s="147"/>
      <c r="L19" s="147"/>
      <c r="M19" s="147"/>
    </row>
    <row r="20" ht="15" spans="2:13">
      <c r="B20" s="147"/>
      <c r="C20" s="147"/>
      <c r="D20" s="105" t="s">
        <v>289</v>
      </c>
      <c r="E20" s="143" t="s">
        <v>294</v>
      </c>
      <c r="F20" s="143">
        <v>1</v>
      </c>
      <c r="G20" s="143"/>
      <c r="H20" s="143"/>
      <c r="I20" s="143"/>
      <c r="J20" s="147"/>
      <c r="K20" s="147"/>
      <c r="L20" s="147"/>
      <c r="M20" s="147"/>
    </row>
    <row r="21" ht="15" spans="2:13">
      <c r="B21" s="147"/>
      <c r="C21" s="147"/>
      <c r="D21" s="105" t="s">
        <v>289</v>
      </c>
      <c r="E21" s="143" t="s">
        <v>295</v>
      </c>
      <c r="F21" s="143">
        <v>1</v>
      </c>
      <c r="G21" s="143"/>
      <c r="H21" s="143"/>
      <c r="I21" s="143"/>
      <c r="J21" s="147"/>
      <c r="K21" s="147"/>
      <c r="L21" s="147"/>
      <c r="M21" s="147"/>
    </row>
    <row r="22" ht="15" spans="2:13">
      <c r="B22" s="147"/>
      <c r="C22" s="147"/>
      <c r="D22" s="105" t="s">
        <v>289</v>
      </c>
      <c r="E22" s="143" t="s">
        <v>88</v>
      </c>
      <c r="F22" s="143">
        <v>1</v>
      </c>
      <c r="G22" s="143"/>
      <c r="H22" s="143"/>
      <c r="I22" s="143"/>
      <c r="J22" s="147"/>
      <c r="K22" s="147"/>
      <c r="L22" s="147"/>
      <c r="M22" s="147"/>
    </row>
    <row r="23" ht="15" spans="2:13">
      <c r="B23" s="147"/>
      <c r="C23" s="147"/>
      <c r="D23" s="105" t="s">
        <v>296</v>
      </c>
      <c r="E23" s="143">
        <v>610482434</v>
      </c>
      <c r="F23" s="143">
        <v>1</v>
      </c>
      <c r="G23" s="143"/>
      <c r="H23" s="143"/>
      <c r="I23" s="143"/>
      <c r="J23" s="147"/>
      <c r="K23" s="147"/>
      <c r="L23" s="147"/>
      <c r="M23" s="147"/>
    </row>
    <row r="24" ht="15" spans="2:13">
      <c r="B24" s="147"/>
      <c r="C24" s="147"/>
      <c r="D24" s="105" t="s">
        <v>296</v>
      </c>
      <c r="E24" s="143">
        <v>610482431</v>
      </c>
      <c r="F24" s="143">
        <v>1</v>
      </c>
      <c r="G24" s="143"/>
      <c r="H24" s="143"/>
      <c r="I24" s="143"/>
      <c r="J24" s="147"/>
      <c r="K24" s="147"/>
      <c r="L24" s="147"/>
      <c r="M24" s="147"/>
    </row>
    <row r="25" ht="15" spans="2:13">
      <c r="B25" s="147"/>
      <c r="C25" s="147"/>
      <c r="D25" s="105" t="s">
        <v>296</v>
      </c>
      <c r="E25" s="143">
        <v>610482433</v>
      </c>
      <c r="F25" s="143">
        <v>1</v>
      </c>
      <c r="G25" s="143"/>
      <c r="H25" s="143"/>
      <c r="I25" s="143"/>
      <c r="J25" s="147"/>
      <c r="K25" s="147"/>
      <c r="L25" s="147"/>
      <c r="M25" s="147"/>
    </row>
    <row r="26" ht="15" spans="2:13">
      <c r="B26" s="147"/>
      <c r="C26" s="147"/>
      <c r="D26" s="105" t="s">
        <v>297</v>
      </c>
      <c r="E26" s="143">
        <v>4721020541</v>
      </c>
      <c r="F26" s="143">
        <v>1</v>
      </c>
      <c r="G26" s="143"/>
      <c r="H26" s="143"/>
      <c r="I26" s="143"/>
      <c r="J26" s="147"/>
      <c r="K26" s="147"/>
      <c r="L26" s="147"/>
      <c r="M26" s="147"/>
    </row>
    <row r="27" ht="15" spans="2:13">
      <c r="B27" s="147"/>
      <c r="C27" s="147"/>
      <c r="D27" s="105" t="s">
        <v>297</v>
      </c>
      <c r="E27" s="143">
        <v>2233020541</v>
      </c>
      <c r="F27" s="143">
        <v>1</v>
      </c>
      <c r="G27" s="143"/>
      <c r="H27" s="143"/>
      <c r="I27" s="143"/>
      <c r="J27" s="147"/>
      <c r="K27" s="147"/>
      <c r="L27" s="147"/>
      <c r="M27" s="147"/>
    </row>
    <row r="28" ht="15" spans="2:13">
      <c r="B28" s="147"/>
      <c r="C28" s="147"/>
      <c r="D28" s="105" t="s">
        <v>297</v>
      </c>
      <c r="E28" s="143">
        <v>4221020541</v>
      </c>
      <c r="F28" s="143">
        <v>1</v>
      </c>
      <c r="G28" s="143"/>
      <c r="H28" s="143"/>
      <c r="I28" s="143"/>
      <c r="J28" s="147"/>
      <c r="K28" s="147"/>
      <c r="L28" s="147"/>
      <c r="M28" s="147"/>
    </row>
    <row r="29" ht="15" spans="2:13">
      <c r="B29" s="147"/>
      <c r="C29" s="147"/>
      <c r="D29" s="105" t="s">
        <v>298</v>
      </c>
      <c r="E29" s="143" t="s">
        <v>299</v>
      </c>
      <c r="F29" s="143">
        <v>1</v>
      </c>
      <c r="G29" s="143"/>
      <c r="H29" s="143"/>
      <c r="I29" s="143"/>
      <c r="J29" s="147"/>
      <c r="K29" s="147"/>
      <c r="L29" s="147"/>
      <c r="M29" s="147"/>
    </row>
    <row r="30" ht="15" spans="2:13">
      <c r="B30" s="147"/>
      <c r="C30" s="147"/>
      <c r="D30" s="105" t="s">
        <v>298</v>
      </c>
      <c r="E30" s="143" t="s">
        <v>300</v>
      </c>
      <c r="F30" s="143">
        <v>1</v>
      </c>
      <c r="G30" s="143"/>
      <c r="H30" s="143"/>
      <c r="I30" s="143"/>
      <c r="J30" s="147"/>
      <c r="K30" s="147"/>
      <c r="L30" s="147"/>
      <c r="M30" s="147"/>
    </row>
    <row r="31" ht="15" spans="2:13">
      <c r="B31" s="147"/>
      <c r="C31" s="147"/>
      <c r="D31" s="105" t="s">
        <v>301</v>
      </c>
      <c r="E31" s="143">
        <v>610091760</v>
      </c>
      <c r="F31" s="143">
        <v>1</v>
      </c>
      <c r="G31" s="143"/>
      <c r="H31" s="143"/>
      <c r="I31" s="143"/>
      <c r="J31" s="147"/>
      <c r="K31" s="147"/>
      <c r="L31" s="147"/>
      <c r="M31" s="147"/>
    </row>
    <row r="32" ht="15" spans="2:13">
      <c r="B32" s="147"/>
      <c r="C32" s="147"/>
      <c r="D32" s="105" t="s">
        <v>302</v>
      </c>
      <c r="E32" s="143" t="s">
        <v>303</v>
      </c>
      <c r="F32" s="143">
        <v>1</v>
      </c>
      <c r="G32" s="143"/>
      <c r="H32" s="143"/>
      <c r="I32" s="143"/>
      <c r="J32" s="147"/>
      <c r="K32" s="147"/>
      <c r="L32" s="147"/>
      <c r="M32" s="147"/>
    </row>
    <row r="33" ht="15" spans="2:13">
      <c r="B33" s="147"/>
      <c r="C33" s="147"/>
      <c r="D33" s="105" t="s">
        <v>302</v>
      </c>
      <c r="E33" s="143" t="s">
        <v>304</v>
      </c>
      <c r="F33" s="143">
        <v>1</v>
      </c>
      <c r="G33" s="143"/>
      <c r="H33" s="143"/>
      <c r="I33" s="143"/>
      <c r="J33" s="147"/>
      <c r="K33" s="147"/>
      <c r="L33" s="147"/>
      <c r="M33" s="147"/>
    </row>
    <row r="34" ht="15" spans="2:13">
      <c r="B34" s="147"/>
      <c r="C34" s="147"/>
      <c r="D34" s="105" t="s">
        <v>302</v>
      </c>
      <c r="E34" s="143" t="s">
        <v>305</v>
      </c>
      <c r="F34" s="143">
        <v>1</v>
      </c>
      <c r="G34" s="143"/>
      <c r="H34" s="143"/>
      <c r="I34" s="143"/>
      <c r="J34" s="147"/>
      <c r="K34" s="147"/>
      <c r="L34" s="147"/>
      <c r="M34" s="147"/>
    </row>
    <row r="35" ht="15" spans="2:13">
      <c r="B35" s="147"/>
      <c r="C35" s="147"/>
      <c r="D35" s="105" t="s">
        <v>306</v>
      </c>
      <c r="E35" s="143" t="s">
        <v>307</v>
      </c>
      <c r="F35" s="143">
        <v>1</v>
      </c>
      <c r="G35" s="143"/>
      <c r="H35" s="143"/>
      <c r="I35" s="143"/>
      <c r="J35" s="147"/>
      <c r="K35" s="147"/>
      <c r="L35" s="147"/>
      <c r="M35" s="147"/>
    </row>
    <row r="36" ht="15" spans="2:13">
      <c r="B36" s="147"/>
      <c r="C36" s="147"/>
      <c r="D36" s="105" t="s">
        <v>308</v>
      </c>
      <c r="E36" s="143" t="s">
        <v>309</v>
      </c>
      <c r="F36" s="143">
        <v>1</v>
      </c>
      <c r="G36" s="143"/>
      <c r="H36" s="143"/>
      <c r="I36" s="143"/>
      <c r="J36" s="147"/>
      <c r="K36" s="147"/>
      <c r="L36" s="147"/>
      <c r="M36" s="147"/>
    </row>
    <row r="37" ht="15" spans="2:13">
      <c r="B37" s="147"/>
      <c r="C37" s="147"/>
      <c r="D37" s="105" t="s">
        <v>308</v>
      </c>
      <c r="E37" s="143" t="s">
        <v>310</v>
      </c>
      <c r="F37" s="143">
        <v>1</v>
      </c>
      <c r="G37" s="143"/>
      <c r="H37" s="143"/>
      <c r="I37" s="143"/>
      <c r="J37" s="147"/>
      <c r="K37" s="147"/>
      <c r="L37" s="147"/>
      <c r="M37" s="147"/>
    </row>
    <row r="38" ht="15" spans="2:13">
      <c r="B38" s="139" t="s">
        <v>11</v>
      </c>
      <c r="C38" s="139"/>
      <c r="D38" s="139"/>
      <c r="E38" s="139"/>
      <c r="F38" s="139">
        <f>SUM(F11:F37)</f>
        <v>27</v>
      </c>
      <c r="G38" s="139">
        <f>COUNTA(G11:G14)-COUNT(G11:G14)</f>
        <v>0</v>
      </c>
      <c r="H38" s="139">
        <f>COUNTA(H11:H14)-COUNT(H11:H14)</f>
        <v>0</v>
      </c>
      <c r="I38" s="139">
        <f>COUNTA(I11:I14)-COUNT(I11:I14)</f>
        <v>0</v>
      </c>
      <c r="J38" s="139">
        <f>F38-(G38+H38+I38)</f>
        <v>27</v>
      </c>
      <c r="K38" s="139">
        <f>COUNTA(K11:K14)-COUNT(K11:K14)</f>
        <v>1</v>
      </c>
      <c r="L38" s="139">
        <f>J38-K38</f>
        <v>26</v>
      </c>
      <c r="M38" s="139"/>
    </row>
    <row r="39" ht="15" spans="2:13">
      <c r="B39" s="147"/>
      <c r="C39" s="144" t="s">
        <v>311</v>
      </c>
      <c r="D39" s="145"/>
      <c r="E39" s="146"/>
      <c r="F39" s="143"/>
      <c r="G39" s="143"/>
      <c r="H39" s="143"/>
      <c r="I39" s="143"/>
      <c r="J39" s="147"/>
      <c r="K39" s="147"/>
      <c r="L39" s="147"/>
      <c r="M39" s="147"/>
    </row>
    <row r="40" ht="15" spans="2:13">
      <c r="B40" s="143"/>
      <c r="C40" s="143"/>
      <c r="D40" s="150" t="s">
        <v>312</v>
      </c>
      <c r="E40" s="143" t="s">
        <v>88</v>
      </c>
      <c r="F40" s="143">
        <v>12</v>
      </c>
      <c r="G40" s="143"/>
      <c r="H40" s="143"/>
      <c r="I40" s="143"/>
      <c r="J40" s="143">
        <f t="shared" ref="J40:J65" si="0">F40-(G40+H40+I40)</f>
        <v>12</v>
      </c>
      <c r="K40" s="143"/>
      <c r="L40" s="143">
        <f t="shared" ref="L40:L65" si="1">J40-K40</f>
        <v>12</v>
      </c>
      <c r="M40" s="143"/>
    </row>
    <row r="41" ht="15" spans="2:13">
      <c r="B41" s="143"/>
      <c r="C41" s="143"/>
      <c r="D41" s="150" t="s">
        <v>313</v>
      </c>
      <c r="E41" s="143" t="s">
        <v>88</v>
      </c>
      <c r="F41" s="143">
        <v>9</v>
      </c>
      <c r="G41" s="143"/>
      <c r="H41" s="143"/>
      <c r="I41" s="143"/>
      <c r="J41" s="143">
        <f t="shared" si="0"/>
        <v>9</v>
      </c>
      <c r="K41" s="143">
        <v>1</v>
      </c>
      <c r="L41" s="143">
        <f t="shared" si="1"/>
        <v>8</v>
      </c>
      <c r="M41" s="143"/>
    </row>
    <row r="42" ht="15" spans="2:13">
      <c r="B42" s="143"/>
      <c r="C42" s="143"/>
      <c r="D42" s="150" t="s">
        <v>314</v>
      </c>
      <c r="E42" s="143" t="s">
        <v>88</v>
      </c>
      <c r="F42" s="143">
        <v>13</v>
      </c>
      <c r="G42" s="143"/>
      <c r="H42" s="143"/>
      <c r="I42" s="143"/>
      <c r="J42" s="143">
        <f t="shared" si="0"/>
        <v>13</v>
      </c>
      <c r="K42" s="143"/>
      <c r="L42" s="143">
        <f t="shared" si="1"/>
        <v>13</v>
      </c>
      <c r="M42" s="143"/>
    </row>
    <row r="43" ht="15" spans="2:13">
      <c r="B43" s="143"/>
      <c r="C43" s="143"/>
      <c r="D43" s="150" t="s">
        <v>315</v>
      </c>
      <c r="E43" s="143" t="s">
        <v>88</v>
      </c>
      <c r="F43" s="143">
        <v>11</v>
      </c>
      <c r="G43" s="143"/>
      <c r="H43" s="143"/>
      <c r="I43" s="143"/>
      <c r="J43" s="143">
        <f t="shared" si="0"/>
        <v>11</v>
      </c>
      <c r="K43" s="143"/>
      <c r="L43" s="143">
        <f t="shared" si="1"/>
        <v>11</v>
      </c>
      <c r="M43" s="143"/>
    </row>
    <row r="44" ht="15" spans="2:13">
      <c r="B44" s="143"/>
      <c r="C44" s="143"/>
      <c r="D44" s="150" t="s">
        <v>316</v>
      </c>
      <c r="E44" s="143" t="s">
        <v>88</v>
      </c>
      <c r="F44" s="143">
        <v>4</v>
      </c>
      <c r="G44" s="143"/>
      <c r="H44" s="143"/>
      <c r="I44" s="143"/>
      <c r="J44" s="143">
        <f t="shared" si="0"/>
        <v>4</v>
      </c>
      <c r="K44" s="143">
        <v>1</v>
      </c>
      <c r="L44" s="143">
        <f t="shared" si="1"/>
        <v>3</v>
      </c>
      <c r="M44" s="143"/>
    </row>
    <row r="45" ht="15" spans="2:13">
      <c r="B45" s="143"/>
      <c r="C45" s="143"/>
      <c r="D45" s="150" t="s">
        <v>317</v>
      </c>
      <c r="E45" s="143" t="s">
        <v>88</v>
      </c>
      <c r="F45" s="143">
        <v>16</v>
      </c>
      <c r="G45" s="143"/>
      <c r="H45" s="143"/>
      <c r="I45" s="143"/>
      <c r="J45" s="143">
        <f t="shared" si="0"/>
        <v>16</v>
      </c>
      <c r="K45" s="143"/>
      <c r="L45" s="143">
        <f t="shared" si="1"/>
        <v>16</v>
      </c>
      <c r="M45" s="143"/>
    </row>
    <row r="46" ht="15" spans="2:13">
      <c r="B46" s="143"/>
      <c r="C46" s="143"/>
      <c r="D46" s="150" t="s">
        <v>318</v>
      </c>
      <c r="E46" s="143" t="s">
        <v>88</v>
      </c>
      <c r="F46" s="143">
        <v>10</v>
      </c>
      <c r="G46" s="143"/>
      <c r="H46" s="143"/>
      <c r="I46" s="143"/>
      <c r="J46" s="143">
        <f t="shared" si="0"/>
        <v>10</v>
      </c>
      <c r="K46" s="143"/>
      <c r="L46" s="143">
        <f t="shared" si="1"/>
        <v>10</v>
      </c>
      <c r="M46" s="143"/>
    </row>
    <row r="47" ht="15" spans="2:13">
      <c r="B47" s="143"/>
      <c r="C47" s="143"/>
      <c r="D47" s="150" t="s">
        <v>319</v>
      </c>
      <c r="E47" s="143" t="s">
        <v>88</v>
      </c>
      <c r="F47" s="143">
        <v>4</v>
      </c>
      <c r="G47" s="143"/>
      <c r="H47" s="143"/>
      <c r="I47" s="143"/>
      <c r="J47" s="143">
        <f t="shared" si="0"/>
        <v>4</v>
      </c>
      <c r="K47" s="143"/>
      <c r="L47" s="143">
        <f t="shared" si="1"/>
        <v>4</v>
      </c>
      <c r="M47" s="143"/>
    </row>
    <row r="48" ht="15" spans="2:13">
      <c r="B48" s="143"/>
      <c r="C48" s="143"/>
      <c r="D48" s="151" t="s">
        <v>320</v>
      </c>
      <c r="E48" s="143" t="s">
        <v>88</v>
      </c>
      <c r="F48" s="143">
        <v>10</v>
      </c>
      <c r="G48" s="143"/>
      <c r="H48" s="143"/>
      <c r="I48" s="143"/>
      <c r="J48" s="143">
        <f t="shared" si="0"/>
        <v>10</v>
      </c>
      <c r="K48" s="143"/>
      <c r="L48" s="143">
        <f t="shared" si="1"/>
        <v>10</v>
      </c>
      <c r="M48" s="143"/>
    </row>
    <row r="49" ht="15" spans="2:13">
      <c r="B49" s="143"/>
      <c r="C49" s="143"/>
      <c r="D49" s="151" t="s">
        <v>321</v>
      </c>
      <c r="E49" s="143" t="s">
        <v>88</v>
      </c>
      <c r="F49" s="143">
        <v>6</v>
      </c>
      <c r="G49" s="143"/>
      <c r="H49" s="143"/>
      <c r="I49" s="143"/>
      <c r="J49" s="143">
        <f t="shared" si="0"/>
        <v>6</v>
      </c>
      <c r="K49" s="143"/>
      <c r="L49" s="143">
        <f t="shared" si="1"/>
        <v>6</v>
      </c>
      <c r="M49" s="143"/>
    </row>
    <row r="50" ht="15" spans="2:13">
      <c r="B50" s="143"/>
      <c r="C50" s="143"/>
      <c r="D50" s="151" t="s">
        <v>322</v>
      </c>
      <c r="E50" s="143" t="s">
        <v>88</v>
      </c>
      <c r="F50" s="143">
        <v>10</v>
      </c>
      <c r="G50" s="143"/>
      <c r="H50" s="143"/>
      <c r="I50" s="143"/>
      <c r="J50" s="143">
        <f t="shared" si="0"/>
        <v>10</v>
      </c>
      <c r="K50" s="143"/>
      <c r="L50" s="143">
        <f t="shared" si="1"/>
        <v>10</v>
      </c>
      <c r="M50" s="143"/>
    </row>
    <row r="51" ht="15" spans="2:13">
      <c r="B51" s="143"/>
      <c r="C51" s="143"/>
      <c r="D51" s="151" t="s">
        <v>323</v>
      </c>
      <c r="E51" s="143" t="s">
        <v>88</v>
      </c>
      <c r="F51" s="143">
        <v>6</v>
      </c>
      <c r="G51" s="143"/>
      <c r="H51" s="143"/>
      <c r="I51" s="143"/>
      <c r="J51" s="143">
        <f t="shared" si="0"/>
        <v>6</v>
      </c>
      <c r="K51" s="143"/>
      <c r="L51" s="143">
        <f t="shared" si="1"/>
        <v>6</v>
      </c>
      <c r="M51" s="143"/>
    </row>
    <row r="52" ht="15" spans="2:13">
      <c r="B52" s="143"/>
      <c r="C52" s="143"/>
      <c r="D52" s="151" t="s">
        <v>324</v>
      </c>
      <c r="E52" s="143" t="s">
        <v>88</v>
      </c>
      <c r="F52" s="143">
        <v>6</v>
      </c>
      <c r="G52" s="143"/>
      <c r="H52" s="143"/>
      <c r="I52" s="143"/>
      <c r="J52" s="143">
        <f t="shared" si="0"/>
        <v>6</v>
      </c>
      <c r="K52" s="143"/>
      <c r="L52" s="143">
        <f t="shared" si="1"/>
        <v>6</v>
      </c>
      <c r="M52" s="143"/>
    </row>
    <row r="53" ht="15" spans="2:13">
      <c r="B53" s="143"/>
      <c r="C53" s="143"/>
      <c r="D53" s="151" t="s">
        <v>325</v>
      </c>
      <c r="E53" s="143" t="s">
        <v>88</v>
      </c>
      <c r="F53" s="143">
        <v>2</v>
      </c>
      <c r="G53" s="143"/>
      <c r="H53" s="143"/>
      <c r="I53" s="143"/>
      <c r="J53" s="143">
        <f t="shared" si="0"/>
        <v>2</v>
      </c>
      <c r="K53" s="143"/>
      <c r="L53" s="143">
        <f t="shared" si="1"/>
        <v>2</v>
      </c>
      <c r="M53" s="143"/>
    </row>
    <row r="54" ht="15" spans="2:13">
      <c r="B54" s="143"/>
      <c r="C54" s="143"/>
      <c r="D54" s="151" t="s">
        <v>326</v>
      </c>
      <c r="E54" s="143" t="s">
        <v>88</v>
      </c>
      <c r="F54" s="143">
        <v>3</v>
      </c>
      <c r="G54" s="143"/>
      <c r="H54" s="143"/>
      <c r="I54" s="143"/>
      <c r="J54" s="143">
        <f t="shared" si="0"/>
        <v>3</v>
      </c>
      <c r="K54" s="143"/>
      <c r="L54" s="143">
        <f t="shared" si="1"/>
        <v>3</v>
      </c>
      <c r="M54" s="143"/>
    </row>
    <row r="55" ht="15" spans="2:13">
      <c r="B55" s="143"/>
      <c r="C55" s="143"/>
      <c r="D55" s="151" t="s">
        <v>327</v>
      </c>
      <c r="E55" s="143" t="s">
        <v>88</v>
      </c>
      <c r="F55" s="143">
        <v>7</v>
      </c>
      <c r="G55" s="143"/>
      <c r="H55" s="143"/>
      <c r="I55" s="143"/>
      <c r="J55" s="143">
        <f t="shared" si="0"/>
        <v>7</v>
      </c>
      <c r="K55" s="143"/>
      <c r="L55" s="143">
        <f t="shared" si="1"/>
        <v>7</v>
      </c>
      <c r="M55" s="143"/>
    </row>
    <row r="56" ht="15" spans="2:13">
      <c r="B56" s="143"/>
      <c r="C56" s="143"/>
      <c r="D56" s="151" t="s">
        <v>328</v>
      </c>
      <c r="E56" s="143" t="s">
        <v>88</v>
      </c>
      <c r="F56" s="143">
        <v>13</v>
      </c>
      <c r="G56" s="143"/>
      <c r="H56" s="143"/>
      <c r="I56" s="143"/>
      <c r="J56" s="143">
        <f t="shared" si="0"/>
        <v>13</v>
      </c>
      <c r="K56" s="143"/>
      <c r="L56" s="143">
        <f t="shared" si="1"/>
        <v>13</v>
      </c>
      <c r="M56" s="143"/>
    </row>
    <row r="57" ht="15" spans="2:13">
      <c r="B57" s="143"/>
      <c r="C57" s="143"/>
      <c r="D57" s="151" t="s">
        <v>329</v>
      </c>
      <c r="E57" s="143" t="s">
        <v>88</v>
      </c>
      <c r="F57" s="143">
        <v>3</v>
      </c>
      <c r="G57" s="143"/>
      <c r="H57" s="143"/>
      <c r="I57" s="143"/>
      <c r="J57" s="143">
        <f t="shared" si="0"/>
        <v>3</v>
      </c>
      <c r="K57" s="143"/>
      <c r="L57" s="143">
        <f t="shared" si="1"/>
        <v>3</v>
      </c>
      <c r="M57" s="143"/>
    </row>
    <row r="58" ht="15" spans="2:13">
      <c r="B58" s="143"/>
      <c r="C58" s="143"/>
      <c r="D58" s="151" t="s">
        <v>330</v>
      </c>
      <c r="E58" s="143" t="s">
        <v>88</v>
      </c>
      <c r="F58" s="143">
        <v>33</v>
      </c>
      <c r="G58" s="143"/>
      <c r="H58" s="143"/>
      <c r="I58" s="143"/>
      <c r="J58" s="143">
        <f t="shared" si="0"/>
        <v>33</v>
      </c>
      <c r="K58" s="143"/>
      <c r="L58" s="143">
        <f t="shared" si="1"/>
        <v>33</v>
      </c>
      <c r="M58" s="143"/>
    </row>
    <row r="59" ht="15" spans="2:13">
      <c r="B59" s="143"/>
      <c r="C59" s="143"/>
      <c r="D59" s="151" t="s">
        <v>331</v>
      </c>
      <c r="E59" s="143" t="s">
        <v>88</v>
      </c>
      <c r="F59" s="143">
        <v>9</v>
      </c>
      <c r="G59" s="143"/>
      <c r="H59" s="143"/>
      <c r="I59" s="143"/>
      <c r="J59" s="143">
        <f t="shared" si="0"/>
        <v>9</v>
      </c>
      <c r="K59" s="143"/>
      <c r="L59" s="143">
        <f t="shared" si="1"/>
        <v>9</v>
      </c>
      <c r="M59" s="143"/>
    </row>
    <row r="60" ht="15" spans="2:13">
      <c r="B60" s="143"/>
      <c r="C60" s="143"/>
      <c r="D60" s="151" t="s">
        <v>332</v>
      </c>
      <c r="E60" s="143" t="s">
        <v>88</v>
      </c>
      <c r="F60" s="143">
        <v>2</v>
      </c>
      <c r="G60" s="143"/>
      <c r="H60" s="143"/>
      <c r="I60" s="143"/>
      <c r="J60" s="143">
        <f t="shared" si="0"/>
        <v>2</v>
      </c>
      <c r="K60" s="143"/>
      <c r="L60" s="143">
        <f t="shared" si="1"/>
        <v>2</v>
      </c>
      <c r="M60" s="143"/>
    </row>
    <row r="61" ht="15" spans="2:13">
      <c r="B61" s="143"/>
      <c r="C61" s="143"/>
      <c r="D61" s="148" t="s">
        <v>333</v>
      </c>
      <c r="E61" s="143" t="s">
        <v>88</v>
      </c>
      <c r="F61" s="143">
        <v>2</v>
      </c>
      <c r="G61" s="143"/>
      <c r="H61" s="143"/>
      <c r="I61" s="143"/>
      <c r="J61" s="143">
        <f t="shared" si="0"/>
        <v>2</v>
      </c>
      <c r="K61" s="143"/>
      <c r="L61" s="143">
        <f t="shared" si="1"/>
        <v>2</v>
      </c>
      <c r="M61" s="143"/>
    </row>
    <row r="62" ht="15" spans="2:13">
      <c r="B62" s="143"/>
      <c r="C62" s="143"/>
      <c r="D62" s="148" t="s">
        <v>334</v>
      </c>
      <c r="E62" s="143" t="s">
        <v>88</v>
      </c>
      <c r="F62" s="143">
        <v>3</v>
      </c>
      <c r="G62" s="143"/>
      <c r="H62" s="143"/>
      <c r="I62" s="143"/>
      <c r="J62" s="143">
        <f t="shared" si="0"/>
        <v>3</v>
      </c>
      <c r="K62" s="143"/>
      <c r="L62" s="143">
        <f t="shared" si="1"/>
        <v>3</v>
      </c>
      <c r="M62" s="143"/>
    </row>
    <row r="63" ht="15" spans="2:13">
      <c r="B63" s="143"/>
      <c r="C63" s="143"/>
      <c r="D63" s="150" t="s">
        <v>335</v>
      </c>
      <c r="E63" s="143" t="s">
        <v>88</v>
      </c>
      <c r="F63" s="143">
        <v>37</v>
      </c>
      <c r="G63" s="143"/>
      <c r="H63" s="143"/>
      <c r="I63" s="143"/>
      <c r="J63" s="143">
        <f t="shared" si="0"/>
        <v>37</v>
      </c>
      <c r="K63" s="143">
        <v>9</v>
      </c>
      <c r="L63" s="143">
        <f t="shared" si="1"/>
        <v>28</v>
      </c>
      <c r="M63" s="143"/>
    </row>
    <row r="64" ht="15" spans="2:13">
      <c r="B64" s="143"/>
      <c r="C64" s="143"/>
      <c r="D64" s="150" t="s">
        <v>336</v>
      </c>
      <c r="E64" s="143" t="s">
        <v>337</v>
      </c>
      <c r="F64" s="143">
        <v>2</v>
      </c>
      <c r="G64" s="143"/>
      <c r="H64" s="143"/>
      <c r="I64" s="143"/>
      <c r="J64" s="143">
        <f t="shared" si="0"/>
        <v>2</v>
      </c>
      <c r="K64" s="143"/>
      <c r="L64" s="143">
        <f t="shared" si="1"/>
        <v>2</v>
      </c>
      <c r="M64" s="143"/>
    </row>
    <row r="65" ht="15" spans="2:13">
      <c r="B65" s="139" t="s">
        <v>11</v>
      </c>
      <c r="C65" s="139"/>
      <c r="D65" s="139"/>
      <c r="E65" s="139"/>
      <c r="F65" s="139">
        <f>SUM(F40:F64)</f>
        <v>233</v>
      </c>
      <c r="G65" s="139">
        <f>COUNTA(G42:G45)-COUNT(G42:G45)</f>
        <v>0</v>
      </c>
      <c r="H65" s="139">
        <f>COUNTA(H42:H45)-COUNT(H42:H45)</f>
        <v>0</v>
      </c>
      <c r="I65" s="139">
        <f>COUNTA(I42:I45)-COUNT(I42:I45)</f>
        <v>0</v>
      </c>
      <c r="J65" s="139">
        <f t="shared" si="0"/>
        <v>233</v>
      </c>
      <c r="K65" s="139">
        <f>SUM(K40:K63)</f>
        <v>11</v>
      </c>
      <c r="L65" s="139">
        <f t="shared" si="1"/>
        <v>222</v>
      </c>
      <c r="M65" s="139"/>
    </row>
    <row r="66" ht="15" spans="2:13">
      <c r="B66" s="147"/>
      <c r="C66" s="144" t="s">
        <v>338</v>
      </c>
      <c r="D66" s="145"/>
      <c r="E66" s="146"/>
      <c r="F66" s="143"/>
      <c r="G66" s="143"/>
      <c r="H66" s="143"/>
      <c r="I66" s="143"/>
      <c r="J66" s="147"/>
      <c r="K66" s="147"/>
      <c r="L66" s="147"/>
      <c r="M66" s="147"/>
    </row>
    <row r="67" ht="15" spans="2:13">
      <c r="B67" s="147"/>
      <c r="C67" s="147"/>
      <c r="D67" s="151" t="s">
        <v>339</v>
      </c>
      <c r="E67" s="143" t="s">
        <v>88</v>
      </c>
      <c r="F67" s="143">
        <v>4</v>
      </c>
      <c r="G67" s="143"/>
      <c r="H67" s="143"/>
      <c r="I67" s="143"/>
      <c r="J67" s="147"/>
      <c r="K67" s="147"/>
      <c r="L67" s="147"/>
      <c r="M67" s="147"/>
    </row>
    <row r="68" ht="15" spans="2:13">
      <c r="B68" s="147"/>
      <c r="C68" s="147"/>
      <c r="D68" s="151" t="s">
        <v>340</v>
      </c>
      <c r="E68" s="143" t="s">
        <v>88</v>
      </c>
      <c r="F68" s="143">
        <v>3</v>
      </c>
      <c r="G68" s="143"/>
      <c r="H68" s="143"/>
      <c r="I68" s="143"/>
      <c r="J68" s="147"/>
      <c r="K68" s="147"/>
      <c r="L68" s="147"/>
      <c r="M68" s="147"/>
    </row>
    <row r="69" ht="15" spans="2:13">
      <c r="B69" s="147"/>
      <c r="C69" s="147"/>
      <c r="D69" s="151" t="s">
        <v>341</v>
      </c>
      <c r="E69" s="143" t="s">
        <v>88</v>
      </c>
      <c r="F69" s="143">
        <v>5</v>
      </c>
      <c r="G69" s="143"/>
      <c r="H69" s="143"/>
      <c r="I69" s="143"/>
      <c r="J69" s="147"/>
      <c r="K69" s="147"/>
      <c r="L69" s="147"/>
      <c r="M69" s="147"/>
    </row>
    <row r="70" ht="15" spans="2:13">
      <c r="B70" s="147"/>
      <c r="C70" s="147"/>
      <c r="D70" s="151" t="s">
        <v>342</v>
      </c>
      <c r="E70" s="143" t="s">
        <v>88</v>
      </c>
      <c r="F70" s="143">
        <v>7</v>
      </c>
      <c r="G70" s="143"/>
      <c r="H70" s="143"/>
      <c r="I70" s="143"/>
      <c r="J70" s="147"/>
      <c r="K70" s="147"/>
      <c r="L70" s="147"/>
      <c r="M70" s="147"/>
    </row>
    <row r="71" ht="15" spans="2:13">
      <c r="B71" s="147"/>
      <c r="C71" s="147"/>
      <c r="D71" s="151" t="s">
        <v>343</v>
      </c>
      <c r="E71" s="143" t="s">
        <v>88</v>
      </c>
      <c r="F71" s="143">
        <v>3</v>
      </c>
      <c r="G71" s="143"/>
      <c r="H71" s="143"/>
      <c r="I71" s="143"/>
      <c r="J71" s="147"/>
      <c r="K71" s="147"/>
      <c r="L71" s="147"/>
      <c r="M71" s="147"/>
    </row>
    <row r="72" ht="15" spans="2:13">
      <c r="B72" s="147"/>
      <c r="C72" s="147"/>
      <c r="D72" s="151" t="s">
        <v>344</v>
      </c>
      <c r="E72" s="143" t="s">
        <v>88</v>
      </c>
      <c r="F72" s="143">
        <v>3</v>
      </c>
      <c r="G72" s="143"/>
      <c r="H72" s="143"/>
      <c r="I72" s="143"/>
      <c r="J72" s="147"/>
      <c r="K72" s="147"/>
      <c r="L72" s="147"/>
      <c r="M72" s="147"/>
    </row>
    <row r="73" ht="15" spans="2:13">
      <c r="B73" s="147"/>
      <c r="C73" s="147"/>
      <c r="D73" s="151" t="s">
        <v>345</v>
      </c>
      <c r="E73" s="143" t="s">
        <v>88</v>
      </c>
      <c r="F73" s="143">
        <v>3</v>
      </c>
      <c r="G73" s="143"/>
      <c r="H73" s="143"/>
      <c r="I73" s="143"/>
      <c r="J73" s="147"/>
      <c r="K73" s="147"/>
      <c r="L73" s="147"/>
      <c r="M73" s="147"/>
    </row>
    <row r="74" ht="15" spans="2:13">
      <c r="B74" s="147"/>
      <c r="C74" s="147"/>
      <c r="D74" s="151" t="s">
        <v>346</v>
      </c>
      <c r="E74" s="143" t="s">
        <v>88</v>
      </c>
      <c r="F74" s="143">
        <v>4</v>
      </c>
      <c r="G74" s="143"/>
      <c r="H74" s="143"/>
      <c r="I74" s="143"/>
      <c r="J74" s="147"/>
      <c r="K74" s="147"/>
      <c r="L74" s="147"/>
      <c r="M74" s="147"/>
    </row>
    <row r="75" ht="15" spans="2:13">
      <c r="B75" s="147"/>
      <c r="C75" s="147"/>
      <c r="D75" s="151" t="s">
        <v>347</v>
      </c>
      <c r="E75" s="143" t="s">
        <v>88</v>
      </c>
      <c r="F75" s="143">
        <v>5</v>
      </c>
      <c r="G75" s="143"/>
      <c r="H75" s="143"/>
      <c r="I75" s="143"/>
      <c r="J75" s="147"/>
      <c r="K75" s="147"/>
      <c r="L75" s="147"/>
      <c r="M75" s="147"/>
    </row>
    <row r="76" ht="15" spans="2:13">
      <c r="B76" s="147"/>
      <c r="C76" s="147"/>
      <c r="D76" s="151" t="s">
        <v>348</v>
      </c>
      <c r="E76" s="143" t="s">
        <v>88</v>
      </c>
      <c r="F76" s="143">
        <v>4</v>
      </c>
      <c r="G76" s="143"/>
      <c r="H76" s="143"/>
      <c r="I76" s="143"/>
      <c r="J76" s="147"/>
      <c r="K76" s="147"/>
      <c r="L76" s="147"/>
      <c r="M76" s="147"/>
    </row>
    <row r="77" ht="15" spans="2:13">
      <c r="B77" s="147"/>
      <c r="C77" s="147"/>
      <c r="D77" s="151" t="s">
        <v>349</v>
      </c>
      <c r="E77" s="143" t="s">
        <v>88</v>
      </c>
      <c r="F77" s="143">
        <v>2</v>
      </c>
      <c r="G77" s="143"/>
      <c r="H77" s="143"/>
      <c r="I77" s="143"/>
      <c r="J77" s="147"/>
      <c r="K77" s="147"/>
      <c r="L77" s="147"/>
      <c r="M77" s="147"/>
    </row>
    <row r="78" ht="15" spans="2:13">
      <c r="B78" s="147"/>
      <c r="C78" s="147"/>
      <c r="D78" s="151" t="s">
        <v>350</v>
      </c>
      <c r="E78" s="143" t="s">
        <v>88</v>
      </c>
      <c r="F78" s="143">
        <v>4</v>
      </c>
      <c r="G78" s="143"/>
      <c r="H78" s="143"/>
      <c r="I78" s="143"/>
      <c r="J78" s="147"/>
      <c r="K78" s="147"/>
      <c r="L78" s="147"/>
      <c r="M78" s="147"/>
    </row>
    <row r="79" ht="15" spans="2:13">
      <c r="B79" s="147"/>
      <c r="C79" s="147"/>
      <c r="D79" s="151">
        <v>14</v>
      </c>
      <c r="E79" s="143" t="s">
        <v>88</v>
      </c>
      <c r="F79" s="143">
        <v>1</v>
      </c>
      <c r="G79" s="143"/>
      <c r="H79" s="143"/>
      <c r="I79" s="143"/>
      <c r="J79" s="147"/>
      <c r="K79" s="147"/>
      <c r="L79" s="147"/>
      <c r="M79" s="147"/>
    </row>
    <row r="80" ht="15" spans="2:13">
      <c r="B80" s="147"/>
      <c r="C80" s="147"/>
      <c r="D80" s="151" t="s">
        <v>351</v>
      </c>
      <c r="E80" s="143" t="s">
        <v>88</v>
      </c>
      <c r="F80" s="143">
        <v>2</v>
      </c>
      <c r="G80" s="143"/>
      <c r="H80" s="143"/>
      <c r="I80" s="143"/>
      <c r="J80" s="147"/>
      <c r="K80" s="147"/>
      <c r="L80" s="147"/>
      <c r="M80" s="147"/>
    </row>
    <row r="81" ht="15" spans="2:13">
      <c r="B81" s="147"/>
      <c r="C81" s="147"/>
      <c r="D81" s="151" t="s">
        <v>352</v>
      </c>
      <c r="E81" s="143" t="s">
        <v>88</v>
      </c>
      <c r="F81" s="143">
        <v>1</v>
      </c>
      <c r="G81" s="143"/>
      <c r="H81" s="143"/>
      <c r="I81" s="143"/>
      <c r="J81" s="147"/>
      <c r="K81" s="147"/>
      <c r="L81" s="147"/>
      <c r="M81" s="147"/>
    </row>
    <row r="82" ht="15" spans="2:13">
      <c r="B82" s="139" t="s">
        <v>11</v>
      </c>
      <c r="C82" s="139"/>
      <c r="D82" s="139"/>
      <c r="E82" s="139"/>
      <c r="F82" s="139">
        <f>SUM(F67:F81)</f>
        <v>51</v>
      </c>
      <c r="G82" s="139">
        <f>COUNTA(G47:G65)-COUNT(G47:G65)</f>
        <v>0</v>
      </c>
      <c r="H82" s="139">
        <f>COUNTA(H47:H65)-COUNT(H47:H65)</f>
        <v>0</v>
      </c>
      <c r="I82" s="139">
        <f>COUNTA(I47:I65)-COUNT(I47:I65)</f>
        <v>0</v>
      </c>
      <c r="J82" s="139">
        <f>F82-(G82+H82+I82)</f>
        <v>51</v>
      </c>
      <c r="K82" s="139">
        <f>COUNTA(K47:K65)-COUNT(K47:K65)</f>
        <v>0</v>
      </c>
      <c r="L82" s="139">
        <f>J82-K82</f>
        <v>51</v>
      </c>
      <c r="M82" s="139"/>
    </row>
    <row r="83" ht="15" spans="2:13">
      <c r="B83" s="147"/>
      <c r="C83" s="155" t="s">
        <v>353</v>
      </c>
      <c r="D83" s="156"/>
      <c r="E83" s="157"/>
      <c r="F83" s="143"/>
      <c r="G83" s="143"/>
      <c r="H83" s="143"/>
      <c r="I83" s="143"/>
      <c r="J83" s="147"/>
      <c r="K83" s="147"/>
      <c r="L83" s="147"/>
      <c r="M83" s="147"/>
    </row>
    <row r="84" ht="15" spans="2:13">
      <c r="B84" s="147"/>
      <c r="C84" s="147"/>
      <c r="D84" s="151" t="s">
        <v>354</v>
      </c>
      <c r="E84" s="143" t="s">
        <v>88</v>
      </c>
      <c r="F84" s="143">
        <v>16</v>
      </c>
      <c r="G84" s="143"/>
      <c r="H84" s="143"/>
      <c r="I84" s="143"/>
      <c r="J84" s="147"/>
      <c r="K84" s="147"/>
      <c r="L84" s="147"/>
      <c r="M84" s="147"/>
    </row>
    <row r="85" ht="15" spans="2:13">
      <c r="B85" s="147"/>
      <c r="C85" s="147"/>
      <c r="D85" s="151" t="s">
        <v>355</v>
      </c>
      <c r="E85" s="143" t="s">
        <v>88</v>
      </c>
      <c r="F85" s="143">
        <v>6</v>
      </c>
      <c r="G85" s="149"/>
      <c r="H85" s="149"/>
      <c r="I85" s="149"/>
      <c r="J85" s="147"/>
      <c r="K85" s="147"/>
      <c r="L85" s="147"/>
      <c r="M85" s="147"/>
    </row>
    <row r="86" ht="15" spans="2:13">
      <c r="B86" s="147"/>
      <c r="C86" s="147"/>
      <c r="D86" s="148" t="s">
        <v>356</v>
      </c>
      <c r="E86" s="143" t="s">
        <v>88</v>
      </c>
      <c r="F86" s="143">
        <v>1</v>
      </c>
      <c r="G86" s="143"/>
      <c r="H86" s="143"/>
      <c r="I86" s="143"/>
      <c r="J86" s="147"/>
      <c r="K86" s="147"/>
      <c r="L86" s="147"/>
      <c r="M86" s="147"/>
    </row>
    <row r="87" ht="15" spans="2:13">
      <c r="B87" s="147"/>
      <c r="C87" s="147"/>
      <c r="D87" s="148" t="s">
        <v>357</v>
      </c>
      <c r="E87" s="143" t="s">
        <v>88</v>
      </c>
      <c r="F87" s="143">
        <v>13</v>
      </c>
      <c r="G87" s="143"/>
      <c r="H87" s="143"/>
      <c r="I87" s="143"/>
      <c r="J87" s="147"/>
      <c r="K87" s="147"/>
      <c r="L87" s="147"/>
      <c r="M87" s="147"/>
    </row>
    <row r="88" ht="15" spans="2:13">
      <c r="B88" s="147"/>
      <c r="C88" s="147"/>
      <c r="D88" s="148" t="s">
        <v>358</v>
      </c>
      <c r="E88" s="143" t="s">
        <v>88</v>
      </c>
      <c r="F88" s="143">
        <v>6</v>
      </c>
      <c r="G88" s="143"/>
      <c r="H88" s="143"/>
      <c r="I88" s="143"/>
      <c r="J88" s="147"/>
      <c r="K88" s="147"/>
      <c r="L88" s="147"/>
      <c r="M88" s="147"/>
    </row>
    <row r="89" ht="15" spans="2:13">
      <c r="B89" s="147"/>
      <c r="C89" s="147"/>
      <c r="D89" s="148" t="s">
        <v>359</v>
      </c>
      <c r="E89" s="143" t="s">
        <v>88</v>
      </c>
      <c r="F89" s="143">
        <v>5</v>
      </c>
      <c r="G89" s="143"/>
      <c r="H89" s="143"/>
      <c r="I89" s="143"/>
      <c r="J89" s="147"/>
      <c r="K89" s="147"/>
      <c r="L89" s="147"/>
      <c r="M89" s="147"/>
    </row>
    <row r="90" ht="15" spans="2:13">
      <c r="B90" s="147"/>
      <c r="C90" s="147"/>
      <c r="D90" s="148" t="s">
        <v>360</v>
      </c>
      <c r="E90" s="143" t="s">
        <v>88</v>
      </c>
      <c r="F90" s="143">
        <v>4</v>
      </c>
      <c r="G90" s="143"/>
      <c r="H90" s="143"/>
      <c r="I90" s="143"/>
      <c r="J90" s="147"/>
      <c r="K90" s="147"/>
      <c r="L90" s="147"/>
      <c r="M90" s="147"/>
    </row>
    <row r="91" ht="15" spans="2:13">
      <c r="B91" s="147"/>
      <c r="C91" s="147"/>
      <c r="D91" s="148" t="s">
        <v>361</v>
      </c>
      <c r="E91" s="143" t="s">
        <v>88</v>
      </c>
      <c r="F91" s="143">
        <v>3</v>
      </c>
      <c r="G91" s="143"/>
      <c r="H91" s="143"/>
      <c r="I91" s="143"/>
      <c r="J91" s="147"/>
      <c r="K91" s="147"/>
      <c r="L91" s="147"/>
      <c r="M91" s="147"/>
    </row>
    <row r="92" ht="15" spans="2:13">
      <c r="B92" s="147"/>
      <c r="C92" s="147"/>
      <c r="D92" s="148" t="s">
        <v>362</v>
      </c>
      <c r="E92" s="143" t="s">
        <v>88</v>
      </c>
      <c r="F92" s="143">
        <v>1</v>
      </c>
      <c r="G92" s="143"/>
      <c r="H92" s="143"/>
      <c r="I92" s="143"/>
      <c r="J92" s="147"/>
      <c r="K92" s="147"/>
      <c r="L92" s="147"/>
      <c r="M92" s="147"/>
    </row>
    <row r="93" ht="15" spans="2:13">
      <c r="B93" s="147"/>
      <c r="C93" s="147"/>
      <c r="D93" s="148" t="s">
        <v>363</v>
      </c>
      <c r="E93" s="143" t="s">
        <v>88</v>
      </c>
      <c r="F93" s="143">
        <v>9</v>
      </c>
      <c r="G93" s="143"/>
      <c r="H93" s="143"/>
      <c r="I93" s="143"/>
      <c r="J93" s="147"/>
      <c r="K93" s="147"/>
      <c r="L93" s="147"/>
      <c r="M93" s="147"/>
    </row>
    <row r="94" ht="15" spans="2:13">
      <c r="B94" s="147"/>
      <c r="C94" s="147"/>
      <c r="D94" s="148" t="s">
        <v>364</v>
      </c>
      <c r="E94" s="143" t="s">
        <v>88</v>
      </c>
      <c r="F94" s="143">
        <v>3</v>
      </c>
      <c r="G94" s="143"/>
      <c r="H94" s="143"/>
      <c r="I94" s="143"/>
      <c r="J94" s="147"/>
      <c r="K94" s="147"/>
      <c r="L94" s="147"/>
      <c r="M94" s="147"/>
    </row>
    <row r="95" ht="15" spans="2:13">
      <c r="B95" s="147"/>
      <c r="C95" s="147"/>
      <c r="D95" s="148" t="s">
        <v>365</v>
      </c>
      <c r="E95" s="143" t="s">
        <v>88</v>
      </c>
      <c r="F95" s="143">
        <v>24</v>
      </c>
      <c r="G95" s="143"/>
      <c r="H95" s="143"/>
      <c r="I95" s="143"/>
      <c r="J95" s="147"/>
      <c r="K95" s="147"/>
      <c r="L95" s="147"/>
      <c r="M95" s="147"/>
    </row>
    <row r="96" ht="15" spans="2:13">
      <c r="B96" s="147"/>
      <c r="C96" s="147"/>
      <c r="D96" s="148" t="s">
        <v>366</v>
      </c>
      <c r="E96" s="143" t="s">
        <v>88</v>
      </c>
      <c r="F96" s="143">
        <v>3</v>
      </c>
      <c r="G96" s="143"/>
      <c r="H96" s="143"/>
      <c r="I96" s="143"/>
      <c r="J96" s="147"/>
      <c r="K96" s="147"/>
      <c r="L96" s="147"/>
      <c r="M96" s="147"/>
    </row>
    <row r="97" ht="15" spans="2:13">
      <c r="B97" s="147"/>
      <c r="C97" s="147"/>
      <c r="D97" s="148" t="s">
        <v>367</v>
      </c>
      <c r="E97" s="143" t="s">
        <v>88</v>
      </c>
      <c r="F97" s="143">
        <v>2</v>
      </c>
      <c r="G97" s="143"/>
      <c r="H97" s="143"/>
      <c r="I97" s="143"/>
      <c r="J97" s="147"/>
      <c r="K97" s="147"/>
      <c r="L97" s="147"/>
      <c r="M97" s="147"/>
    </row>
    <row r="98" ht="15" spans="2:13">
      <c r="B98" s="147"/>
      <c r="C98" s="147"/>
      <c r="D98" s="148" t="s">
        <v>368</v>
      </c>
      <c r="E98" s="143" t="s">
        <v>88</v>
      </c>
      <c r="F98" s="143">
        <v>6</v>
      </c>
      <c r="G98" s="143"/>
      <c r="H98" s="143"/>
      <c r="I98" s="143"/>
      <c r="J98" s="147"/>
      <c r="K98" s="147"/>
      <c r="L98" s="147"/>
      <c r="M98" s="147"/>
    </row>
    <row r="99" ht="15" spans="2:13">
      <c r="B99" s="147"/>
      <c r="C99" s="147"/>
      <c r="D99" s="148" t="s">
        <v>369</v>
      </c>
      <c r="E99" s="143" t="s">
        <v>88</v>
      </c>
      <c r="F99" s="143">
        <v>1</v>
      </c>
      <c r="G99" s="143"/>
      <c r="H99" s="143"/>
      <c r="I99" s="143"/>
      <c r="J99" s="147"/>
      <c r="K99" s="147"/>
      <c r="L99" s="147"/>
      <c r="M99" s="147"/>
    </row>
    <row r="100" ht="15" spans="2:13">
      <c r="B100" s="147"/>
      <c r="C100" s="147"/>
      <c r="D100" s="148" t="s">
        <v>370</v>
      </c>
      <c r="E100" s="143" t="s">
        <v>88</v>
      </c>
      <c r="F100" s="143">
        <v>46</v>
      </c>
      <c r="G100" s="143"/>
      <c r="H100" s="143"/>
      <c r="I100" s="143"/>
      <c r="J100" s="147"/>
      <c r="K100" s="147"/>
      <c r="L100" s="147"/>
      <c r="M100" s="147"/>
    </row>
    <row r="101" ht="15" spans="2:13">
      <c r="B101" s="147"/>
      <c r="C101" s="147"/>
      <c r="D101" s="148" t="s">
        <v>371</v>
      </c>
      <c r="E101" s="143" t="s">
        <v>372</v>
      </c>
      <c r="F101" s="143">
        <v>1</v>
      </c>
      <c r="G101" s="143"/>
      <c r="H101" s="143"/>
      <c r="I101" s="143"/>
      <c r="J101" s="147"/>
      <c r="K101" s="147"/>
      <c r="L101" s="147"/>
      <c r="M101" s="147"/>
    </row>
    <row r="102" ht="15" spans="2:13">
      <c r="B102" s="139" t="s">
        <v>11</v>
      </c>
      <c r="C102" s="139"/>
      <c r="D102" s="139"/>
      <c r="E102" s="139"/>
      <c r="F102" s="139">
        <f>SUM(F84:F101)</f>
        <v>150</v>
      </c>
      <c r="G102" s="139">
        <f>COUNTA(G67:G86)-COUNT(G67:G86)</f>
        <v>0</v>
      </c>
      <c r="H102" s="139">
        <f>COUNTA(H67:H86)-COUNT(H67:H86)</f>
        <v>0</v>
      </c>
      <c r="I102" s="139">
        <f>COUNTA(I67:I86)-COUNT(I67:I86)</f>
        <v>0</v>
      </c>
      <c r="J102" s="139">
        <f>F102-(G102+H102+I102)</f>
        <v>150</v>
      </c>
      <c r="K102" s="139">
        <f>COUNTA(K67:K86)-COUNT(K67:K86)</f>
        <v>0</v>
      </c>
      <c r="L102" s="139">
        <f>J102-K102</f>
        <v>150</v>
      </c>
      <c r="M102" s="139"/>
    </row>
    <row r="103" ht="15" spans="2:13">
      <c r="B103" s="158"/>
      <c r="C103" s="144" t="s">
        <v>373</v>
      </c>
      <c r="D103" s="145"/>
      <c r="E103" s="146"/>
      <c r="F103" s="143"/>
      <c r="G103" s="143"/>
      <c r="H103" s="143"/>
      <c r="I103" s="143"/>
      <c r="J103" s="147"/>
      <c r="K103" s="147"/>
      <c r="L103" s="147"/>
      <c r="M103" s="147"/>
    </row>
    <row r="104" ht="15" spans="2:13">
      <c r="B104" s="147"/>
      <c r="C104" s="147"/>
      <c r="D104" s="148" t="s">
        <v>374</v>
      </c>
      <c r="E104" s="143" t="s">
        <v>88</v>
      </c>
      <c r="F104" s="143">
        <v>2</v>
      </c>
      <c r="G104" s="143"/>
      <c r="H104" s="143"/>
      <c r="I104" s="143"/>
      <c r="J104" s="147"/>
      <c r="K104" s="147"/>
      <c r="L104" s="147"/>
      <c r="M104" s="147"/>
    </row>
    <row r="105" ht="15" spans="2:13">
      <c r="B105" s="147"/>
      <c r="C105" s="147"/>
      <c r="D105" s="148" t="s">
        <v>375</v>
      </c>
      <c r="E105" s="143" t="s">
        <v>88</v>
      </c>
      <c r="F105" s="143">
        <v>1</v>
      </c>
      <c r="G105" s="143"/>
      <c r="H105" s="143"/>
      <c r="I105" s="143"/>
      <c r="J105" s="147"/>
      <c r="K105" s="147"/>
      <c r="L105" s="147"/>
      <c r="M105" s="147"/>
    </row>
    <row r="106" ht="15" spans="2:13">
      <c r="B106" s="147"/>
      <c r="C106" s="147"/>
      <c r="D106" s="148" t="s">
        <v>376</v>
      </c>
      <c r="E106" s="143" t="s">
        <v>88</v>
      </c>
      <c r="F106" s="143">
        <v>8</v>
      </c>
      <c r="G106" s="143"/>
      <c r="H106" s="143"/>
      <c r="I106" s="143"/>
      <c r="J106" s="147"/>
      <c r="K106" s="147"/>
      <c r="L106" s="147"/>
      <c r="M106" s="147"/>
    </row>
    <row r="107" ht="15" spans="2:13">
      <c r="B107" s="147"/>
      <c r="C107" s="147"/>
      <c r="D107" s="148" t="s">
        <v>377</v>
      </c>
      <c r="E107" s="143" t="s">
        <v>88</v>
      </c>
      <c r="F107" s="143">
        <v>1</v>
      </c>
      <c r="G107" s="143"/>
      <c r="H107" s="143"/>
      <c r="I107" s="143"/>
      <c r="J107" s="147"/>
      <c r="K107" s="147"/>
      <c r="L107" s="147"/>
      <c r="M107" s="147"/>
    </row>
    <row r="108" ht="15" spans="2:13">
      <c r="B108" s="147"/>
      <c r="C108" s="147"/>
      <c r="D108" s="148" t="s">
        <v>378</v>
      </c>
      <c r="E108" s="143" t="s">
        <v>88</v>
      </c>
      <c r="F108" s="143">
        <v>5</v>
      </c>
      <c r="G108" s="143"/>
      <c r="H108" s="143"/>
      <c r="I108" s="143"/>
      <c r="J108" s="147"/>
      <c r="K108" s="147"/>
      <c r="L108" s="147"/>
      <c r="M108" s="147"/>
    </row>
    <row r="109" ht="15" spans="2:13">
      <c r="B109" s="147"/>
      <c r="C109" s="147"/>
      <c r="D109" s="148" t="s">
        <v>379</v>
      </c>
      <c r="E109" s="143" t="s">
        <v>88</v>
      </c>
      <c r="F109" s="143">
        <v>2</v>
      </c>
      <c r="G109" s="143"/>
      <c r="H109" s="143"/>
      <c r="I109" s="143"/>
      <c r="J109" s="147"/>
      <c r="K109" s="147"/>
      <c r="L109" s="147"/>
      <c r="M109" s="147"/>
    </row>
    <row r="110" ht="15" spans="2:13">
      <c r="B110" s="147"/>
      <c r="C110" s="147"/>
      <c r="D110" s="148" t="s">
        <v>380</v>
      </c>
      <c r="E110" s="143" t="s">
        <v>88</v>
      </c>
      <c r="F110" s="143">
        <v>5</v>
      </c>
      <c r="G110" s="143"/>
      <c r="H110" s="143"/>
      <c r="I110" s="143"/>
      <c r="J110" s="147"/>
      <c r="K110" s="147"/>
      <c r="L110" s="147"/>
      <c r="M110" s="147"/>
    </row>
    <row r="111" ht="15" spans="2:13">
      <c r="B111" s="153" t="s">
        <v>11</v>
      </c>
      <c r="C111" s="141"/>
      <c r="D111" s="141"/>
      <c r="E111" s="154"/>
      <c r="F111" s="139">
        <f>SUM(F104:F110)</f>
        <v>24</v>
      </c>
      <c r="G111" s="139">
        <f>COUNTA(G104:G110)-COUNT(G104:G110)</f>
        <v>0</v>
      </c>
      <c r="H111" s="139">
        <f>COUNTA(H104:H110)-COUNT(H104:H110)</f>
        <v>0</v>
      </c>
      <c r="I111" s="139">
        <f>COUNTA(I104:I110)-COUNT(I104:I110)</f>
        <v>0</v>
      </c>
      <c r="J111" s="139">
        <f>F111-(G111+H111+I111)</f>
        <v>24</v>
      </c>
      <c r="K111" s="139">
        <f>COUNTA(K104:K110)-COUNT(K104:K110)</f>
        <v>0</v>
      </c>
      <c r="L111" s="139">
        <f>J111-K111</f>
        <v>24</v>
      </c>
      <c r="M111" s="139"/>
    </row>
    <row r="112" ht="15" spans="2:13">
      <c r="B112" s="159"/>
      <c r="C112" s="160" t="s">
        <v>381</v>
      </c>
      <c r="D112" s="161"/>
      <c r="E112" s="162"/>
      <c r="F112" s="159"/>
      <c r="G112" s="159"/>
      <c r="H112" s="159"/>
      <c r="I112" s="159"/>
      <c r="J112" s="159"/>
      <c r="K112" s="159"/>
      <c r="L112" s="159"/>
      <c r="M112" s="159"/>
    </row>
    <row r="113" ht="15" spans="2:13">
      <c r="B113" s="147"/>
      <c r="C113" s="147"/>
      <c r="D113" s="148" t="s">
        <v>382</v>
      </c>
      <c r="E113" s="143" t="s">
        <v>88</v>
      </c>
      <c r="F113" s="143">
        <v>2</v>
      </c>
      <c r="G113" s="143"/>
      <c r="H113" s="143"/>
      <c r="I113" s="143"/>
      <c r="J113" s="147"/>
      <c r="K113" s="147"/>
      <c r="L113" s="147"/>
      <c r="M113" s="147"/>
    </row>
    <row r="114" ht="15" spans="2:13">
      <c r="B114" s="147"/>
      <c r="C114" s="147"/>
      <c r="D114" s="148" t="s">
        <v>383</v>
      </c>
      <c r="E114" s="143" t="s">
        <v>88</v>
      </c>
      <c r="F114" s="143">
        <v>3</v>
      </c>
      <c r="G114" s="143"/>
      <c r="H114" s="143"/>
      <c r="I114" s="143"/>
      <c r="J114" s="147"/>
      <c r="K114" s="147"/>
      <c r="L114" s="147"/>
      <c r="M114" s="147"/>
    </row>
    <row r="115" ht="15" spans="2:13">
      <c r="B115" s="147"/>
      <c r="C115" s="147"/>
      <c r="D115" s="148" t="s">
        <v>384</v>
      </c>
      <c r="E115" s="143" t="s">
        <v>88</v>
      </c>
      <c r="F115" s="143">
        <v>1</v>
      </c>
      <c r="G115" s="143"/>
      <c r="H115" s="143"/>
      <c r="I115" s="143"/>
      <c r="J115" s="147"/>
      <c r="K115" s="147"/>
      <c r="L115" s="147"/>
      <c r="M115" s="147"/>
    </row>
    <row r="116" ht="15" spans="2:13">
      <c r="B116" s="153" t="s">
        <v>11</v>
      </c>
      <c r="C116" s="141"/>
      <c r="D116" s="141"/>
      <c r="E116" s="154"/>
      <c r="F116" s="139">
        <f>SUM(F113:F115)</f>
        <v>6</v>
      </c>
      <c r="G116" s="139">
        <f>COUNTA(G113:G115)-COUNT(G113:G115)</f>
        <v>0</v>
      </c>
      <c r="H116" s="139">
        <f>COUNTA(H113:H115)-COUNT(H113:H115)</f>
        <v>0</v>
      </c>
      <c r="I116" s="139">
        <f>COUNTA(I113:I115)-COUNT(I113:I115)</f>
        <v>0</v>
      </c>
      <c r="J116" s="139">
        <f>F116-(G116+H116+I116)</f>
        <v>6</v>
      </c>
      <c r="K116" s="139">
        <f>COUNTA(K113:K115)-COUNT(K113:K115)</f>
        <v>0</v>
      </c>
      <c r="L116" s="139">
        <f>J116-K116</f>
        <v>6</v>
      </c>
      <c r="M116" s="139"/>
    </row>
    <row r="117" ht="15" spans="2:13">
      <c r="B117" s="159"/>
      <c r="C117" s="160" t="s">
        <v>385</v>
      </c>
      <c r="D117" s="161"/>
      <c r="E117" s="162"/>
      <c r="F117" s="159"/>
      <c r="G117" s="159"/>
      <c r="H117" s="159"/>
      <c r="I117" s="159"/>
      <c r="J117" s="159"/>
      <c r="K117" s="159"/>
      <c r="L117" s="159"/>
      <c r="M117" s="159"/>
    </row>
    <row r="118" ht="15" spans="2:13">
      <c r="B118" s="147"/>
      <c r="C118" s="147"/>
      <c r="D118" s="148" t="s">
        <v>386</v>
      </c>
      <c r="E118" s="143" t="s">
        <v>88</v>
      </c>
      <c r="F118" s="143">
        <v>1</v>
      </c>
      <c r="G118" s="143"/>
      <c r="H118" s="143"/>
      <c r="I118" s="143"/>
      <c r="J118" s="147"/>
      <c r="K118" s="147"/>
      <c r="L118" s="147"/>
      <c r="M118" s="147"/>
    </row>
    <row r="119" ht="15" spans="2:13">
      <c r="B119" s="147"/>
      <c r="C119" s="147"/>
      <c r="D119" s="148" t="s">
        <v>387</v>
      </c>
      <c r="E119" s="143" t="s">
        <v>88</v>
      </c>
      <c r="F119" s="143">
        <v>19</v>
      </c>
      <c r="G119" s="143"/>
      <c r="H119" s="143"/>
      <c r="I119" s="143"/>
      <c r="J119" s="147"/>
      <c r="K119" s="147"/>
      <c r="L119" s="147"/>
      <c r="M119" s="147"/>
    </row>
    <row r="120" ht="15" spans="2:13">
      <c r="B120" s="147"/>
      <c r="C120" s="147"/>
      <c r="D120" s="148" t="s">
        <v>388</v>
      </c>
      <c r="E120" s="143" t="s">
        <v>88</v>
      </c>
      <c r="F120" s="163">
        <v>1</v>
      </c>
      <c r="G120" s="143"/>
      <c r="H120" s="143"/>
      <c r="I120" s="143"/>
      <c r="J120" s="147"/>
      <c r="K120" s="147"/>
      <c r="L120" s="147"/>
      <c r="M120" s="147"/>
    </row>
    <row r="121" ht="30" spans="2:13">
      <c r="B121" s="147"/>
      <c r="C121" s="147"/>
      <c r="D121" s="148" t="s">
        <v>389</v>
      </c>
      <c r="E121" s="143" t="s">
        <v>88</v>
      </c>
      <c r="F121" s="163">
        <v>3</v>
      </c>
      <c r="G121" s="143"/>
      <c r="H121" s="143"/>
      <c r="I121" s="143"/>
      <c r="J121" s="147"/>
      <c r="K121" s="147"/>
      <c r="L121" s="147"/>
      <c r="M121" s="147"/>
    </row>
    <row r="122" ht="15" spans="2:13">
      <c r="B122" s="153" t="s">
        <v>11</v>
      </c>
      <c r="C122" s="141"/>
      <c r="D122" s="141"/>
      <c r="E122" s="154"/>
      <c r="F122" s="139">
        <f>SUM(F118:F121)</f>
        <v>24</v>
      </c>
      <c r="G122" s="139">
        <f>COUNTA(G118:G121)-COUNT(G118:G121)</f>
        <v>0</v>
      </c>
      <c r="H122" s="139">
        <f>COUNTA(H118:H121)-COUNT(H118:H121)</f>
        <v>0</v>
      </c>
      <c r="I122" s="139">
        <f>COUNTA(I118:I121)-COUNT(I118:I121)</f>
        <v>0</v>
      </c>
      <c r="J122" s="139">
        <f>F122-(G122+H122+I122)</f>
        <v>24</v>
      </c>
      <c r="K122" s="139">
        <f>COUNTA(K118:K121)-COUNT(K118:K121)</f>
        <v>0</v>
      </c>
      <c r="L122" s="139">
        <f>J122-K122</f>
        <v>24</v>
      </c>
      <c r="M122" s="139"/>
    </row>
    <row r="123" ht="15" spans="2:13">
      <c r="B123" s="147"/>
      <c r="C123" s="155" t="s">
        <v>390</v>
      </c>
      <c r="D123" s="156"/>
      <c r="E123" s="157"/>
      <c r="F123" s="163"/>
      <c r="G123" s="143"/>
      <c r="H123" s="143"/>
      <c r="I123" s="143"/>
      <c r="J123" s="147"/>
      <c r="K123" s="147"/>
      <c r="L123" s="147"/>
      <c r="M123" s="147"/>
    </row>
    <row r="124" ht="15" spans="2:13">
      <c r="B124" s="147"/>
      <c r="C124" s="147"/>
      <c r="D124" s="148" t="s">
        <v>391</v>
      </c>
      <c r="E124" s="143" t="s">
        <v>88</v>
      </c>
      <c r="F124" s="164">
        <v>4</v>
      </c>
      <c r="G124" s="143"/>
      <c r="H124" s="143"/>
      <c r="I124" s="143"/>
      <c r="J124" s="147"/>
      <c r="K124" s="147"/>
      <c r="L124" s="147"/>
      <c r="M124" s="147"/>
    </row>
    <row r="125" ht="15" spans="2:13">
      <c r="B125" s="147"/>
      <c r="C125" s="147"/>
      <c r="D125" s="148" t="s">
        <v>392</v>
      </c>
      <c r="E125" s="143" t="s">
        <v>88</v>
      </c>
      <c r="F125" s="164">
        <v>3</v>
      </c>
      <c r="G125" s="143"/>
      <c r="H125" s="143"/>
      <c r="I125" s="143"/>
      <c r="J125" s="147"/>
      <c r="K125" s="147"/>
      <c r="L125" s="147"/>
      <c r="M125" s="147"/>
    </row>
    <row r="126" ht="15" spans="2:13">
      <c r="B126" s="147"/>
      <c r="C126" s="147"/>
      <c r="D126" s="148" t="s">
        <v>393</v>
      </c>
      <c r="E126" s="143" t="s">
        <v>88</v>
      </c>
      <c r="F126" s="164">
        <v>1</v>
      </c>
      <c r="G126" s="143"/>
      <c r="H126" s="143"/>
      <c r="I126" s="143"/>
      <c r="J126" s="147"/>
      <c r="K126" s="147"/>
      <c r="L126" s="147"/>
      <c r="M126" s="147"/>
    </row>
    <row r="127" ht="17.25" customHeight="1" spans="2:13">
      <c r="B127" s="147"/>
      <c r="C127" s="147"/>
      <c r="D127" s="148" t="s">
        <v>394</v>
      </c>
      <c r="E127" s="143" t="s">
        <v>88</v>
      </c>
      <c r="F127" s="165">
        <v>2</v>
      </c>
      <c r="G127" s="143"/>
      <c r="H127" s="143"/>
      <c r="I127" s="143"/>
      <c r="J127" s="147"/>
      <c r="K127" s="147"/>
      <c r="L127" s="147"/>
      <c r="M127" s="147"/>
    </row>
    <row r="128" ht="17.25" customHeight="1" spans="2:13">
      <c r="B128" s="147"/>
      <c r="C128" s="147"/>
      <c r="D128" s="148" t="s">
        <v>395</v>
      </c>
      <c r="E128" s="143">
        <v>233714</v>
      </c>
      <c r="F128" s="165">
        <v>2</v>
      </c>
      <c r="G128" s="143"/>
      <c r="H128" s="143"/>
      <c r="I128" s="143"/>
      <c r="J128" s="147"/>
      <c r="K128" s="147"/>
      <c r="L128" s="147"/>
      <c r="M128" s="147"/>
    </row>
    <row r="129" ht="15" spans="2:13">
      <c r="B129" s="147"/>
      <c r="C129" s="147"/>
      <c r="D129" s="148" t="s">
        <v>396</v>
      </c>
      <c r="E129" s="143" t="s">
        <v>88</v>
      </c>
      <c r="F129" s="165">
        <v>3</v>
      </c>
      <c r="G129" s="143"/>
      <c r="H129" s="143"/>
      <c r="I129" s="143"/>
      <c r="J129" s="147"/>
      <c r="K129" s="147"/>
      <c r="L129" s="147"/>
      <c r="M129" s="147"/>
    </row>
    <row r="130" ht="15" spans="2:13">
      <c r="B130" s="153" t="s">
        <v>11</v>
      </c>
      <c r="C130" s="141"/>
      <c r="D130" s="141"/>
      <c r="E130" s="154"/>
      <c r="F130" s="139">
        <f>SUM(F124:F129)</f>
        <v>15</v>
      </c>
      <c r="G130" s="139">
        <f>COUNTA(G124:G129)-COUNT(G124:G129)</f>
        <v>0</v>
      </c>
      <c r="H130" s="139">
        <f>COUNTA(H124:H129)-COUNT(H124:H129)</f>
        <v>0</v>
      </c>
      <c r="I130" s="139">
        <f>COUNTA(I124:I129)-COUNT(I124:I129)</f>
        <v>0</v>
      </c>
      <c r="J130" s="139">
        <f>F130-(G130+H130+I130)</f>
        <v>15</v>
      </c>
      <c r="K130" s="139">
        <f>COUNTA(K124:K129)-COUNT(K124:K129)</f>
        <v>0</v>
      </c>
      <c r="L130" s="139">
        <f>J130-K130</f>
        <v>15</v>
      </c>
      <c r="M130" s="139"/>
    </row>
    <row r="131" ht="15" spans="2:13">
      <c r="B131" s="147"/>
      <c r="C131" s="144" t="s">
        <v>397</v>
      </c>
      <c r="D131" s="145"/>
      <c r="E131" s="146"/>
      <c r="F131" s="165"/>
      <c r="G131" s="143"/>
      <c r="H131" s="143"/>
      <c r="I131" s="143"/>
      <c r="J131" s="147"/>
      <c r="K131" s="147"/>
      <c r="L131" s="147"/>
      <c r="M131" s="147"/>
    </row>
    <row r="132" ht="15" spans="2:13">
      <c r="B132" s="147"/>
      <c r="C132" s="147"/>
      <c r="D132" s="148" t="s">
        <v>398</v>
      </c>
      <c r="E132" s="166" t="s">
        <v>399</v>
      </c>
      <c r="F132" s="165">
        <v>1</v>
      </c>
      <c r="G132" s="143"/>
      <c r="H132" s="143"/>
      <c r="I132" s="143"/>
      <c r="J132" s="147"/>
      <c r="K132" s="147"/>
      <c r="L132" s="147"/>
      <c r="M132" s="147"/>
    </row>
    <row r="133" ht="15" spans="2:13">
      <c r="B133" s="147"/>
      <c r="C133" s="147"/>
      <c r="D133" s="148" t="s">
        <v>398</v>
      </c>
      <c r="E133" s="166" t="s">
        <v>400</v>
      </c>
      <c r="F133" s="165">
        <v>1</v>
      </c>
      <c r="G133" s="143"/>
      <c r="H133" s="143"/>
      <c r="I133" s="143"/>
      <c r="J133" s="147"/>
      <c r="K133" s="147"/>
      <c r="L133" s="147"/>
      <c r="M133" s="147"/>
    </row>
    <row r="134" ht="15" spans="2:13">
      <c r="B134" s="147"/>
      <c r="C134" s="147"/>
      <c r="D134" s="148" t="s">
        <v>398</v>
      </c>
      <c r="E134" s="166" t="s">
        <v>401</v>
      </c>
      <c r="F134" s="165">
        <v>1</v>
      </c>
      <c r="G134" s="143"/>
      <c r="H134" s="143"/>
      <c r="I134" s="143"/>
      <c r="J134" s="147"/>
      <c r="K134" s="147"/>
      <c r="L134" s="147"/>
      <c r="M134" s="147"/>
    </row>
    <row r="135" ht="15" spans="2:13">
      <c r="B135" s="147"/>
      <c r="C135" s="147"/>
      <c r="D135" s="148" t="s">
        <v>402</v>
      </c>
      <c r="E135" s="143" t="s">
        <v>88</v>
      </c>
      <c r="F135" s="165">
        <v>4</v>
      </c>
      <c r="G135" s="143"/>
      <c r="H135" s="143"/>
      <c r="I135" s="143"/>
      <c r="J135" s="147"/>
      <c r="K135" s="147"/>
      <c r="L135" s="147"/>
      <c r="M135" s="147"/>
    </row>
    <row r="136" ht="15" spans="2:13">
      <c r="B136" s="153" t="s">
        <v>11</v>
      </c>
      <c r="C136" s="141"/>
      <c r="D136" s="141"/>
      <c r="E136" s="154"/>
      <c r="F136" s="139">
        <f>SUM(F132:F135)</f>
        <v>7</v>
      </c>
      <c r="G136" s="139">
        <f>COUNTA(G132:G135)-COUNT(G132:G135)</f>
        <v>0</v>
      </c>
      <c r="H136" s="139">
        <f>COUNTA(H132:H135)-COUNT(H132:H135)</f>
        <v>0</v>
      </c>
      <c r="I136" s="139">
        <f>COUNTA(I132:I135)-COUNT(I132:I135)</f>
        <v>0</v>
      </c>
      <c r="J136" s="139">
        <f>F136-(G136+H136+I136)</f>
        <v>7</v>
      </c>
      <c r="K136" s="139">
        <f>COUNTA(K132:K135)-COUNT(K132:K135)</f>
        <v>0</v>
      </c>
      <c r="L136" s="139">
        <f>J136-K136</f>
        <v>7</v>
      </c>
      <c r="M136" s="139"/>
    </row>
    <row r="137" ht="15" spans="2:13">
      <c r="B137" s="147"/>
      <c r="C137" s="155" t="s">
        <v>403</v>
      </c>
      <c r="D137" s="156"/>
      <c r="E137" s="157"/>
      <c r="F137" s="165"/>
      <c r="G137" s="143"/>
      <c r="H137" s="143"/>
      <c r="I137" s="143"/>
      <c r="J137" s="147"/>
      <c r="K137" s="147"/>
      <c r="L137" s="147"/>
      <c r="M137" s="147"/>
    </row>
    <row r="138" ht="15" spans="2:13">
      <c r="B138" s="147"/>
      <c r="C138" s="147"/>
      <c r="D138" s="148" t="s">
        <v>403</v>
      </c>
      <c r="E138" s="143" t="s">
        <v>88</v>
      </c>
      <c r="F138" s="165">
        <v>22</v>
      </c>
      <c r="G138" s="143"/>
      <c r="H138" s="143"/>
      <c r="I138" s="143"/>
      <c r="J138" s="147"/>
      <c r="K138" s="147"/>
      <c r="L138" s="147"/>
      <c r="M138" s="147"/>
    </row>
    <row r="139" ht="15" spans="2:13">
      <c r="B139" s="147"/>
      <c r="C139" s="147"/>
      <c r="D139" s="148" t="s">
        <v>404</v>
      </c>
      <c r="E139" s="143" t="s">
        <v>88</v>
      </c>
      <c r="F139" s="165">
        <v>4</v>
      </c>
      <c r="G139" s="143"/>
      <c r="H139" s="143"/>
      <c r="I139" s="143"/>
      <c r="J139" s="147"/>
      <c r="K139" s="147"/>
      <c r="L139" s="147"/>
      <c r="M139" s="147"/>
    </row>
    <row r="140" ht="15" spans="2:13">
      <c r="B140" s="147"/>
      <c r="C140" s="147"/>
      <c r="D140" s="148" t="s">
        <v>405</v>
      </c>
      <c r="E140" s="143" t="s">
        <v>88</v>
      </c>
      <c r="F140" s="165">
        <v>4</v>
      </c>
      <c r="G140" s="143"/>
      <c r="H140" s="143"/>
      <c r="I140" s="143"/>
      <c r="J140" s="147"/>
      <c r="K140" s="147"/>
      <c r="L140" s="147"/>
      <c r="M140" s="147"/>
    </row>
    <row r="141" ht="15" spans="2:13">
      <c r="B141" s="147"/>
      <c r="C141" s="147"/>
      <c r="D141" s="148" t="s">
        <v>406</v>
      </c>
      <c r="E141" s="143" t="s">
        <v>88</v>
      </c>
      <c r="F141" s="165">
        <v>2</v>
      </c>
      <c r="G141" s="143"/>
      <c r="H141" s="143"/>
      <c r="I141" s="143"/>
      <c r="J141" s="147"/>
      <c r="K141" s="147"/>
      <c r="L141" s="147"/>
      <c r="M141" s="147"/>
    </row>
    <row r="142" ht="15" spans="2:13">
      <c r="B142" s="147"/>
      <c r="C142" s="147"/>
      <c r="D142" s="148" t="s">
        <v>407</v>
      </c>
      <c r="E142" s="143" t="s">
        <v>88</v>
      </c>
      <c r="F142" s="165">
        <v>7</v>
      </c>
      <c r="G142" s="143"/>
      <c r="H142" s="143"/>
      <c r="I142" s="143"/>
      <c r="J142" s="147"/>
      <c r="K142" s="147"/>
      <c r="L142" s="147"/>
      <c r="M142" s="147"/>
    </row>
    <row r="143" ht="15" spans="2:13">
      <c r="B143" s="153" t="s">
        <v>11</v>
      </c>
      <c r="C143" s="141"/>
      <c r="D143" s="141"/>
      <c r="E143" s="154"/>
      <c r="F143" s="139">
        <f>SUM(F138:F142)</f>
        <v>39</v>
      </c>
      <c r="G143" s="139">
        <f>COUNTA(G138:G142)-COUNT(G138:G142)</f>
        <v>0</v>
      </c>
      <c r="H143" s="139">
        <f>COUNTA(H138:H142)-COUNT(H138:H142)</f>
        <v>0</v>
      </c>
      <c r="I143" s="139">
        <f>COUNTA(I138:I142)-COUNT(I138:I142)</f>
        <v>0</v>
      </c>
      <c r="J143" s="139">
        <f>F143-(G143+H143+I143)</f>
        <v>39</v>
      </c>
      <c r="K143" s="139">
        <f>COUNTA(K138:K142)-COUNT(K138:K142)</f>
        <v>0</v>
      </c>
      <c r="L143" s="139">
        <f>J143-K143</f>
        <v>39</v>
      </c>
      <c r="M143" s="139"/>
    </row>
    <row r="144" ht="15" spans="2:13">
      <c r="B144" s="147"/>
      <c r="C144" s="144" t="s">
        <v>408</v>
      </c>
      <c r="D144" s="167"/>
      <c r="E144" s="168"/>
      <c r="F144" s="165"/>
      <c r="G144" s="143"/>
      <c r="H144" s="143"/>
      <c r="I144" s="143"/>
      <c r="J144" s="147"/>
      <c r="K144" s="147"/>
      <c r="L144" s="147"/>
      <c r="M144" s="147"/>
    </row>
    <row r="145" ht="15" spans="2:13">
      <c r="B145" s="147"/>
      <c r="C145" s="147"/>
      <c r="D145" s="148" t="s">
        <v>409</v>
      </c>
      <c r="E145" s="143" t="s">
        <v>88</v>
      </c>
      <c r="F145" s="165">
        <v>2</v>
      </c>
      <c r="G145" s="143"/>
      <c r="H145" s="143"/>
      <c r="I145" s="143"/>
      <c r="J145" s="147"/>
      <c r="K145" s="143"/>
      <c r="L145" s="147"/>
      <c r="M145" s="147"/>
    </row>
    <row r="146" ht="15" spans="2:13">
      <c r="B146" s="147"/>
      <c r="C146" s="147"/>
      <c r="D146" s="148" t="s">
        <v>410</v>
      </c>
      <c r="E146" s="143" t="s">
        <v>88</v>
      </c>
      <c r="F146" s="165">
        <v>1</v>
      </c>
      <c r="G146" s="143"/>
      <c r="H146" s="143"/>
      <c r="I146" s="143"/>
      <c r="J146" s="147"/>
      <c r="K146" s="143">
        <v>1</v>
      </c>
      <c r="L146" s="147"/>
      <c r="M146" s="147"/>
    </row>
    <row r="147" ht="15" spans="2:13">
      <c r="B147" s="147"/>
      <c r="C147" s="147"/>
      <c r="D147" s="148" t="s">
        <v>411</v>
      </c>
      <c r="E147" s="143" t="s">
        <v>88</v>
      </c>
      <c r="F147" s="165">
        <v>12</v>
      </c>
      <c r="G147" s="143"/>
      <c r="H147" s="143"/>
      <c r="I147" s="143"/>
      <c r="J147" s="147"/>
      <c r="K147" s="143"/>
      <c r="L147" s="147"/>
      <c r="M147" s="147"/>
    </row>
    <row r="148" ht="15" spans="2:13">
      <c r="B148" s="153" t="s">
        <v>11</v>
      </c>
      <c r="C148" s="141"/>
      <c r="D148" s="141"/>
      <c r="E148" s="154"/>
      <c r="F148" s="139">
        <f>SUM(F145:F147)</f>
        <v>15</v>
      </c>
      <c r="G148" s="139">
        <f>SUM(G145:G147)</f>
        <v>0</v>
      </c>
      <c r="H148" s="139">
        <f>SUM(H145:H147)</f>
        <v>0</v>
      </c>
      <c r="I148" s="139">
        <f>SUM(I145:I147)</f>
        <v>0</v>
      </c>
      <c r="J148" s="139">
        <f>F148-(G148+H148+I148)</f>
        <v>15</v>
      </c>
      <c r="K148" s="139">
        <f>SUM(K145:K147)</f>
        <v>1</v>
      </c>
      <c r="L148" s="139">
        <f>J148-K148</f>
        <v>14</v>
      </c>
      <c r="M148" s="139"/>
    </row>
    <row r="149" ht="15" spans="2:13">
      <c r="B149" s="159"/>
      <c r="C149" s="160" t="s">
        <v>412</v>
      </c>
      <c r="D149" s="161"/>
      <c r="E149" s="162"/>
      <c r="F149" s="160"/>
      <c r="G149" s="159"/>
      <c r="H149" s="159"/>
      <c r="I149" s="159"/>
      <c r="J149" s="159"/>
      <c r="K149" s="159"/>
      <c r="L149" s="159"/>
      <c r="M149" s="159"/>
    </row>
    <row r="150" ht="15" spans="2:13">
      <c r="B150" s="143"/>
      <c r="C150" s="143"/>
      <c r="D150" s="148" t="s">
        <v>413</v>
      </c>
      <c r="E150" s="143" t="s">
        <v>88</v>
      </c>
      <c r="F150" s="165">
        <v>13</v>
      </c>
      <c r="G150" s="143"/>
      <c r="H150" s="143"/>
      <c r="I150" s="143"/>
      <c r="J150" s="143"/>
      <c r="K150" s="143">
        <v>2</v>
      </c>
      <c r="L150" s="143"/>
      <c r="M150" s="143"/>
    </row>
    <row r="151" ht="15" spans="2:13">
      <c r="B151" s="143"/>
      <c r="C151" s="143"/>
      <c r="D151" s="148" t="s">
        <v>414</v>
      </c>
      <c r="E151" s="143" t="s">
        <v>88</v>
      </c>
      <c r="F151" s="165">
        <v>11</v>
      </c>
      <c r="G151" s="143"/>
      <c r="H151" s="143"/>
      <c r="I151" s="143"/>
      <c r="J151" s="143"/>
      <c r="K151" s="143"/>
      <c r="L151" s="143"/>
      <c r="M151" s="143"/>
    </row>
    <row r="152" ht="15" spans="2:13">
      <c r="B152" s="143"/>
      <c r="C152" s="143"/>
      <c r="D152" s="148" t="s">
        <v>415</v>
      </c>
      <c r="E152" s="143" t="s">
        <v>88</v>
      </c>
      <c r="F152" s="165">
        <v>3</v>
      </c>
      <c r="G152" s="143"/>
      <c r="H152" s="143"/>
      <c r="I152" s="143"/>
      <c r="J152" s="143"/>
      <c r="K152" s="143">
        <v>1</v>
      </c>
      <c r="L152" s="143"/>
      <c r="M152" s="143"/>
    </row>
    <row r="153" ht="15" spans="2:13">
      <c r="B153" s="143"/>
      <c r="C153" s="143"/>
      <c r="D153" s="148" t="s">
        <v>416</v>
      </c>
      <c r="E153" s="143" t="s">
        <v>88</v>
      </c>
      <c r="F153" s="165">
        <v>3</v>
      </c>
      <c r="G153" s="143"/>
      <c r="H153" s="143"/>
      <c r="I153" s="143"/>
      <c r="J153" s="143"/>
      <c r="K153" s="143"/>
      <c r="L153" s="143"/>
      <c r="M153" s="143"/>
    </row>
    <row r="154" ht="15" spans="2:13">
      <c r="B154" s="143"/>
      <c r="C154" s="143"/>
      <c r="D154" s="148" t="s">
        <v>417</v>
      </c>
      <c r="E154" s="143" t="s">
        <v>88</v>
      </c>
      <c r="F154" s="165">
        <v>4</v>
      </c>
      <c r="G154" s="143"/>
      <c r="H154" s="143"/>
      <c r="I154" s="143"/>
      <c r="J154" s="143"/>
      <c r="K154" s="143"/>
      <c r="L154" s="143"/>
      <c r="M154" s="143"/>
    </row>
    <row r="155" ht="15" spans="2:13">
      <c r="B155" s="143"/>
      <c r="C155" s="143"/>
      <c r="D155" s="148" t="s">
        <v>418</v>
      </c>
      <c r="E155" s="143" t="s">
        <v>88</v>
      </c>
      <c r="F155" s="165">
        <v>3</v>
      </c>
      <c r="G155" s="143"/>
      <c r="H155" s="143"/>
      <c r="I155" s="143"/>
      <c r="J155" s="143"/>
      <c r="K155" s="143"/>
      <c r="L155" s="143"/>
      <c r="M155" s="143"/>
    </row>
    <row r="156" ht="15" spans="2:13">
      <c r="B156" s="143"/>
      <c r="C156" s="143"/>
      <c r="D156" s="148" t="s">
        <v>419</v>
      </c>
      <c r="E156" s="143" t="s">
        <v>88</v>
      </c>
      <c r="F156" s="165">
        <v>3</v>
      </c>
      <c r="G156" s="143"/>
      <c r="H156" s="143"/>
      <c r="I156" s="143"/>
      <c r="J156" s="143"/>
      <c r="K156" s="143"/>
      <c r="L156" s="143"/>
      <c r="M156" s="143"/>
    </row>
    <row r="157" ht="15" spans="2:13">
      <c r="B157" s="143"/>
      <c r="C157" s="143"/>
      <c r="D157" s="148" t="s">
        <v>420</v>
      </c>
      <c r="E157" s="143" t="s">
        <v>88</v>
      </c>
      <c r="F157" s="165">
        <v>4</v>
      </c>
      <c r="G157" s="143"/>
      <c r="H157" s="143"/>
      <c r="I157" s="143"/>
      <c r="J157" s="143"/>
      <c r="K157" s="143"/>
      <c r="L157" s="143"/>
      <c r="M157" s="143"/>
    </row>
    <row r="158" ht="15" spans="2:13">
      <c r="B158" s="143"/>
      <c r="C158" s="143"/>
      <c r="D158" s="148" t="s">
        <v>421</v>
      </c>
      <c r="E158" s="143" t="s">
        <v>88</v>
      </c>
      <c r="F158" s="165">
        <v>2</v>
      </c>
      <c r="G158" s="143"/>
      <c r="H158" s="143"/>
      <c r="I158" s="143"/>
      <c r="J158" s="143"/>
      <c r="K158" s="143">
        <v>1</v>
      </c>
      <c r="L158" s="143"/>
      <c r="M158" s="143"/>
    </row>
    <row r="159" ht="15" spans="2:13">
      <c r="B159" s="143"/>
      <c r="C159" s="143"/>
      <c r="D159" s="148" t="s">
        <v>422</v>
      </c>
      <c r="E159" s="143" t="s">
        <v>88</v>
      </c>
      <c r="F159" s="165">
        <v>1</v>
      </c>
      <c r="G159" s="143"/>
      <c r="H159" s="143"/>
      <c r="I159" s="143"/>
      <c r="J159" s="143"/>
      <c r="K159" s="143"/>
      <c r="L159" s="143"/>
      <c r="M159" s="143"/>
    </row>
    <row r="160" ht="15" spans="2:13">
      <c r="B160" s="143"/>
      <c r="C160" s="143"/>
      <c r="D160" s="148" t="s">
        <v>423</v>
      </c>
      <c r="E160" s="143"/>
      <c r="F160" s="165">
        <v>4</v>
      </c>
      <c r="G160" s="143"/>
      <c r="H160" s="143"/>
      <c r="I160" s="143"/>
      <c r="J160" s="143"/>
      <c r="K160" s="143"/>
      <c r="L160" s="143"/>
      <c r="M160" s="143"/>
    </row>
    <row r="161" ht="15" spans="2:13">
      <c r="B161" s="143"/>
      <c r="C161" s="143"/>
      <c r="D161" s="148" t="s">
        <v>424</v>
      </c>
      <c r="E161" s="143" t="s">
        <v>425</v>
      </c>
      <c r="F161" s="165">
        <v>1</v>
      </c>
      <c r="G161" s="143"/>
      <c r="H161" s="143"/>
      <c r="I161" s="143"/>
      <c r="J161" s="143"/>
      <c r="K161" s="143"/>
      <c r="L161" s="143"/>
      <c r="M161" s="143"/>
    </row>
    <row r="162" ht="15" spans="2:13">
      <c r="B162" s="143"/>
      <c r="C162" s="143"/>
      <c r="D162" s="148" t="s">
        <v>424</v>
      </c>
      <c r="E162" s="143" t="s">
        <v>426</v>
      </c>
      <c r="F162" s="165">
        <v>1</v>
      </c>
      <c r="G162" s="143"/>
      <c r="H162" s="143"/>
      <c r="I162" s="143"/>
      <c r="J162" s="143"/>
      <c r="K162" s="143"/>
      <c r="L162" s="143"/>
      <c r="M162" s="143"/>
    </row>
    <row r="163" ht="15" spans="2:13">
      <c r="B163" s="143"/>
      <c r="C163" s="143"/>
      <c r="D163" s="148" t="s">
        <v>424</v>
      </c>
      <c r="E163" s="143" t="s">
        <v>427</v>
      </c>
      <c r="F163" s="165">
        <v>1</v>
      </c>
      <c r="G163" s="143"/>
      <c r="H163" s="143"/>
      <c r="I163" s="143"/>
      <c r="J163" s="143"/>
      <c r="K163" s="143"/>
      <c r="L163" s="143"/>
      <c r="M163" s="143"/>
    </row>
    <row r="164" ht="15" spans="2:13">
      <c r="B164" s="143"/>
      <c r="C164" s="143"/>
      <c r="D164" s="148" t="s">
        <v>424</v>
      </c>
      <c r="E164" s="143" t="s">
        <v>428</v>
      </c>
      <c r="F164" s="165">
        <v>1</v>
      </c>
      <c r="G164" s="143"/>
      <c r="H164" s="143"/>
      <c r="I164" s="143"/>
      <c r="J164" s="143"/>
      <c r="K164" s="143"/>
      <c r="L164" s="143"/>
      <c r="M164" s="143"/>
    </row>
    <row r="165" ht="15" spans="2:13">
      <c r="B165" s="153" t="s">
        <v>11</v>
      </c>
      <c r="C165" s="141"/>
      <c r="D165" s="141"/>
      <c r="E165" s="154"/>
      <c r="F165" s="139">
        <f>SUM(F150:F164)</f>
        <v>55</v>
      </c>
      <c r="G165" s="139">
        <f>SUM(G150:G164)</f>
        <v>0</v>
      </c>
      <c r="H165" s="139">
        <f>SUM(H150:H164)</f>
        <v>0</v>
      </c>
      <c r="I165" s="139">
        <f>SUM(I150:I164)</f>
        <v>0</v>
      </c>
      <c r="J165" s="139">
        <f>F165-(G165+H165+I165)</f>
        <v>55</v>
      </c>
      <c r="K165" s="139">
        <f>SUM(K150:K164)</f>
        <v>4</v>
      </c>
      <c r="L165" s="139">
        <f>SUM(L150:L164)</f>
        <v>0</v>
      </c>
      <c r="M165" s="139"/>
    </row>
    <row r="166" ht="15" spans="2:13">
      <c r="B166" s="159"/>
      <c r="C166" s="160" t="s">
        <v>429</v>
      </c>
      <c r="D166" s="161"/>
      <c r="E166" s="162"/>
      <c r="F166" s="160"/>
      <c r="G166" s="159"/>
      <c r="H166" s="159"/>
      <c r="I166" s="159"/>
      <c r="J166" s="159"/>
      <c r="K166" s="159"/>
      <c r="L166" s="159"/>
      <c r="M166" s="159"/>
    </row>
    <row r="167" ht="15" spans="2:13">
      <c r="B167" s="147"/>
      <c r="C167" s="147"/>
      <c r="D167" s="148" t="s">
        <v>430</v>
      </c>
      <c r="E167" s="143" t="s">
        <v>88</v>
      </c>
      <c r="F167" s="165">
        <v>2</v>
      </c>
      <c r="G167" s="143"/>
      <c r="H167" s="143"/>
      <c r="I167" s="143"/>
      <c r="J167" s="147"/>
      <c r="K167" s="147"/>
      <c r="L167" s="147"/>
      <c r="M167" s="147"/>
    </row>
    <row r="168" ht="15" spans="2:13">
      <c r="B168" s="147"/>
      <c r="C168" s="147"/>
      <c r="D168" s="148" t="s">
        <v>431</v>
      </c>
      <c r="E168" s="143" t="s">
        <v>88</v>
      </c>
      <c r="F168" s="165">
        <v>1</v>
      </c>
      <c r="G168" s="143"/>
      <c r="H168" s="143"/>
      <c r="I168" s="143"/>
      <c r="J168" s="147"/>
      <c r="K168" s="147"/>
      <c r="L168" s="147"/>
      <c r="M168" s="147"/>
    </row>
    <row r="169" ht="15" spans="2:13">
      <c r="B169" s="147"/>
      <c r="C169" s="147"/>
      <c r="D169" s="148" t="s">
        <v>432</v>
      </c>
      <c r="E169" s="143" t="s">
        <v>88</v>
      </c>
      <c r="F169" s="165">
        <v>1</v>
      </c>
      <c r="G169" s="143"/>
      <c r="H169" s="143"/>
      <c r="I169" s="143"/>
      <c r="J169" s="147"/>
      <c r="K169" s="147"/>
      <c r="L169" s="147"/>
      <c r="M169" s="147"/>
    </row>
    <row r="170" ht="15" spans="2:13">
      <c r="B170" s="153" t="s">
        <v>11</v>
      </c>
      <c r="C170" s="141"/>
      <c r="D170" s="141"/>
      <c r="E170" s="154"/>
      <c r="F170" s="139">
        <f>SUM(F167:F169)</f>
        <v>4</v>
      </c>
      <c r="G170" s="139">
        <f>SUM(G167:G169)</f>
        <v>0</v>
      </c>
      <c r="H170" s="139">
        <f>SUM(H167:H169)</f>
        <v>0</v>
      </c>
      <c r="I170" s="139">
        <f>SUM(I167:I169)</f>
        <v>0</v>
      </c>
      <c r="J170" s="139">
        <f>F170-(G170+H170+I170)</f>
        <v>4</v>
      </c>
      <c r="K170" s="139">
        <f>SUM(K167:K169)</f>
        <v>0</v>
      </c>
      <c r="L170" s="139">
        <f>J170-K170</f>
        <v>4</v>
      </c>
      <c r="M170" s="139"/>
    </row>
    <row r="171" ht="15" spans="2:13">
      <c r="B171" s="159"/>
      <c r="C171" s="160" t="s">
        <v>433</v>
      </c>
      <c r="D171" s="161"/>
      <c r="E171" s="162"/>
      <c r="F171" s="160"/>
      <c r="G171" s="159"/>
      <c r="H171" s="159"/>
      <c r="I171" s="159"/>
      <c r="J171" s="159"/>
      <c r="K171" s="159"/>
      <c r="L171" s="159"/>
      <c r="M171" s="159"/>
    </row>
    <row r="172" ht="15" spans="2:13">
      <c r="B172" s="147"/>
      <c r="C172" s="147"/>
      <c r="D172" s="148" t="s">
        <v>434</v>
      </c>
      <c r="E172" s="166" t="s">
        <v>88</v>
      </c>
      <c r="F172" s="165">
        <v>3</v>
      </c>
      <c r="G172" s="143"/>
      <c r="H172" s="143"/>
      <c r="I172" s="143"/>
      <c r="J172" s="147"/>
      <c r="K172" s="147"/>
      <c r="L172" s="147"/>
      <c r="M172" s="147"/>
    </row>
    <row r="173" ht="15" spans="2:13">
      <c r="B173" s="147"/>
      <c r="C173" s="147"/>
      <c r="D173" s="148" t="s">
        <v>435</v>
      </c>
      <c r="E173" s="166" t="s">
        <v>88</v>
      </c>
      <c r="F173" s="165">
        <v>4</v>
      </c>
      <c r="G173" s="143"/>
      <c r="H173" s="143"/>
      <c r="I173" s="143"/>
      <c r="J173" s="147"/>
      <c r="K173" s="147"/>
      <c r="L173" s="147"/>
      <c r="M173" s="147"/>
    </row>
    <row r="174" ht="15" spans="2:13">
      <c r="B174" s="147"/>
      <c r="C174" s="147"/>
      <c r="D174" s="148"/>
      <c r="E174" s="166"/>
      <c r="F174" s="165"/>
      <c r="G174" s="143"/>
      <c r="H174" s="143"/>
      <c r="I174" s="143"/>
      <c r="J174" s="147"/>
      <c r="K174" s="147"/>
      <c r="L174" s="147"/>
      <c r="M174" s="147"/>
    </row>
    <row r="175" ht="15" spans="2:13">
      <c r="B175" s="153" t="s">
        <v>11</v>
      </c>
      <c r="C175" s="141"/>
      <c r="D175" s="141"/>
      <c r="E175" s="154"/>
      <c r="F175" s="139">
        <f>SUM(F172:F174)</f>
        <v>7</v>
      </c>
      <c r="G175" s="139">
        <f>SUM(G172:G174)</f>
        <v>0</v>
      </c>
      <c r="H175" s="139">
        <f>SUM(H172:H174)</f>
        <v>0</v>
      </c>
      <c r="I175" s="139">
        <f>SUM(I172:I174)</f>
        <v>0</v>
      </c>
      <c r="J175" s="139">
        <f>F175-(G175+H175+I175)</f>
        <v>7</v>
      </c>
      <c r="K175" s="139">
        <f>SUM(K172:K174)</f>
        <v>0</v>
      </c>
      <c r="L175" s="139">
        <f>J175-K175</f>
        <v>7</v>
      </c>
      <c r="M175" s="139"/>
    </row>
    <row r="176" ht="15" spans="2:13">
      <c r="B176" s="159"/>
      <c r="C176" s="159"/>
      <c r="D176" s="169" t="s">
        <v>436</v>
      </c>
      <c r="E176" s="99">
        <v>4523030</v>
      </c>
      <c r="F176" s="159"/>
      <c r="G176" s="159"/>
      <c r="H176" s="159"/>
      <c r="I176" s="159"/>
      <c r="J176" s="159"/>
      <c r="K176" s="159"/>
      <c r="L176" s="159"/>
      <c r="M176" s="159"/>
    </row>
    <row r="177" ht="15" spans="2:13">
      <c r="B177" s="159"/>
      <c r="C177" s="159"/>
      <c r="D177" s="170" t="s">
        <v>437</v>
      </c>
      <c r="E177" s="159"/>
      <c r="F177" s="171"/>
      <c r="G177" s="159"/>
      <c r="H177" s="159"/>
      <c r="I177" s="159"/>
      <c r="J177" s="159"/>
      <c r="K177" s="159"/>
      <c r="L177" s="159"/>
      <c r="M177" s="159"/>
    </row>
    <row r="178" ht="15" spans="2:13">
      <c r="B178" s="159"/>
      <c r="C178" s="172"/>
      <c r="D178" s="172" t="s">
        <v>438</v>
      </c>
      <c r="E178" s="159"/>
      <c r="F178" s="171">
        <v>1</v>
      </c>
      <c r="G178" s="159"/>
      <c r="H178" s="159"/>
      <c r="I178" s="159"/>
      <c r="J178" s="159"/>
      <c r="K178" s="159"/>
      <c r="L178" s="159"/>
      <c r="M178" s="159"/>
    </row>
    <row r="179" ht="15" spans="2:13">
      <c r="B179" s="159"/>
      <c r="C179" s="172"/>
      <c r="D179" s="172" t="s">
        <v>439</v>
      </c>
      <c r="E179" s="159"/>
      <c r="F179" s="171">
        <v>1</v>
      </c>
      <c r="G179" s="159"/>
      <c r="H179" s="159"/>
      <c r="I179" s="159"/>
      <c r="J179" s="159"/>
      <c r="K179" s="159"/>
      <c r="L179" s="159"/>
      <c r="M179" s="159"/>
    </row>
    <row r="180" ht="15" spans="2:13">
      <c r="B180" s="159"/>
      <c r="C180" s="172"/>
      <c r="D180" s="172" t="s">
        <v>440</v>
      </c>
      <c r="E180" s="159"/>
      <c r="F180" s="171">
        <v>2</v>
      </c>
      <c r="G180" s="159"/>
      <c r="H180" s="159"/>
      <c r="I180" s="159"/>
      <c r="J180" s="159"/>
      <c r="K180" s="159"/>
      <c r="L180" s="159"/>
      <c r="M180" s="159"/>
    </row>
    <row r="181" ht="15" spans="2:13">
      <c r="B181" s="159"/>
      <c r="C181" s="173"/>
      <c r="D181" s="172" t="s">
        <v>441</v>
      </c>
      <c r="E181" s="159"/>
      <c r="F181" s="171">
        <v>1</v>
      </c>
      <c r="G181" s="159"/>
      <c r="H181" s="159"/>
      <c r="I181" s="159"/>
      <c r="J181" s="159"/>
      <c r="K181" s="159"/>
      <c r="L181" s="159"/>
      <c r="M181" s="159"/>
    </row>
    <row r="182" ht="15" spans="2:13">
      <c r="B182" s="153" t="s">
        <v>11</v>
      </c>
      <c r="C182" s="141"/>
      <c r="D182" s="141"/>
      <c r="E182" s="154"/>
      <c r="F182" s="139">
        <f>SUM(F179:F181)</f>
        <v>4</v>
      </c>
      <c r="G182" s="139">
        <f>SUM(G179:G181)</f>
        <v>0</v>
      </c>
      <c r="H182" s="139">
        <f>SUM(H179:H181)</f>
        <v>0</v>
      </c>
      <c r="I182" s="139">
        <f>SUM(I179:I181)</f>
        <v>0</v>
      </c>
      <c r="J182" s="139">
        <f>F182-(G182+H182+I182)</f>
        <v>4</v>
      </c>
      <c r="K182" s="139">
        <f>SUM(K179:K181)</f>
        <v>0</v>
      </c>
      <c r="L182" s="139">
        <f>J182-K182</f>
        <v>4</v>
      </c>
      <c r="M182" s="139"/>
    </row>
    <row r="183" ht="15" spans="2:13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</row>
  </sheetData>
  <mergeCells count="34">
    <mergeCell ref="B2:M2"/>
    <mergeCell ref="G3:I3"/>
    <mergeCell ref="J3:L3"/>
    <mergeCell ref="C5:E5"/>
    <mergeCell ref="B9:E9"/>
    <mergeCell ref="C10:E10"/>
    <mergeCell ref="B38:E38"/>
    <mergeCell ref="C39:E39"/>
    <mergeCell ref="B65:E65"/>
    <mergeCell ref="C66:E66"/>
    <mergeCell ref="B82:E82"/>
    <mergeCell ref="C83:E83"/>
    <mergeCell ref="B102:E102"/>
    <mergeCell ref="C103:E103"/>
    <mergeCell ref="B111:E111"/>
    <mergeCell ref="C112:E112"/>
    <mergeCell ref="B116:E116"/>
    <mergeCell ref="C117:E117"/>
    <mergeCell ref="B122:E122"/>
    <mergeCell ref="C123:E123"/>
    <mergeCell ref="B130:E130"/>
    <mergeCell ref="C131:E131"/>
    <mergeCell ref="B136:E136"/>
    <mergeCell ref="C137:E137"/>
    <mergeCell ref="B143:E143"/>
    <mergeCell ref="C144:E144"/>
    <mergeCell ref="B148:E148"/>
    <mergeCell ref="C149:E149"/>
    <mergeCell ref="B165:E165"/>
    <mergeCell ref="C166:E166"/>
    <mergeCell ref="B170:E170"/>
    <mergeCell ref="C171:E171"/>
    <mergeCell ref="B175:E175"/>
    <mergeCell ref="B182:E182"/>
  </mergeCells>
  <pageMargins left="0.7" right="0.7" top="0.75" bottom="0.75" header="0.3" footer="0.3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B2:M77"/>
  <sheetViews>
    <sheetView tabSelected="1" zoomScale="70" zoomScaleNormal="70" workbookViewId="0">
      <selection activeCell="E20" sqref="E20"/>
    </sheetView>
  </sheetViews>
  <sheetFormatPr defaultColWidth="9" defaultRowHeight="13.2"/>
  <cols>
    <col min="2" max="2" width="7.11111111111111" customWidth="1"/>
    <col min="3" max="3" width="20.1111111111111" customWidth="1"/>
    <col min="4" max="4" width="72.3333333333333" customWidth="1"/>
    <col min="5" max="5" width="25.8888888888889" customWidth="1"/>
    <col min="6" max="6" width="7" customWidth="1"/>
    <col min="7" max="7" width="11.1111111111111" customWidth="1"/>
    <col min="8" max="8" width="14.4444444444444" customWidth="1"/>
    <col min="9" max="9" width="12.4444444444444" customWidth="1"/>
    <col min="10" max="10" width="11.1111111111111" customWidth="1"/>
    <col min="11" max="11" width="13" customWidth="1"/>
    <col min="12" max="12" width="15.4444444444444" customWidth="1"/>
    <col min="13" max="13" width="17" customWidth="1"/>
  </cols>
  <sheetData>
    <row r="2" ht="20.4" spans="2:13">
      <c r="B2" s="110"/>
      <c r="C2" s="111"/>
      <c r="D2" s="110"/>
      <c r="E2" s="110"/>
      <c r="F2" s="110"/>
      <c r="G2" s="110"/>
      <c r="H2" s="111"/>
      <c r="I2" s="111"/>
      <c r="J2" s="111"/>
      <c r="K2" s="111"/>
      <c r="L2" s="111"/>
      <c r="M2" s="111"/>
    </row>
    <row r="3" ht="20.4" spans="2:13">
      <c r="B3" s="110"/>
      <c r="C3" s="111"/>
      <c r="D3" s="110"/>
      <c r="E3" s="110"/>
      <c r="F3" s="110"/>
      <c r="G3" s="110"/>
      <c r="H3" s="112" t="s">
        <v>29</v>
      </c>
      <c r="I3" s="112"/>
      <c r="J3" s="112"/>
      <c r="K3" s="112"/>
      <c r="L3" s="112"/>
      <c r="M3" s="112"/>
    </row>
    <row r="4" ht="20.4" spans="2:13">
      <c r="B4" s="110"/>
      <c r="C4" s="111"/>
      <c r="D4" s="110"/>
      <c r="E4" s="110"/>
      <c r="F4" s="110"/>
      <c r="G4" s="110"/>
      <c r="H4" s="112"/>
      <c r="I4" s="112"/>
      <c r="J4" s="112"/>
      <c r="K4" s="112"/>
      <c r="L4" s="112"/>
      <c r="M4" s="112"/>
    </row>
    <row r="5" ht="20.4" spans="2:13">
      <c r="B5" s="110"/>
      <c r="C5" s="111"/>
      <c r="D5" s="110"/>
      <c r="E5" s="110"/>
      <c r="F5" s="110"/>
      <c r="G5" s="110"/>
      <c r="H5" s="112"/>
      <c r="I5" s="112"/>
      <c r="J5" s="112"/>
      <c r="K5" s="112"/>
      <c r="L5" s="112"/>
      <c r="M5" s="112"/>
    </row>
    <row r="6" ht="20.4" spans="2:13">
      <c r="B6" s="110"/>
      <c r="C6" s="111"/>
      <c r="D6" s="110"/>
      <c r="E6" s="110"/>
      <c r="F6" s="110"/>
      <c r="G6" s="110"/>
      <c r="H6" s="112"/>
      <c r="I6" s="112"/>
      <c r="J6" s="112"/>
      <c r="K6" s="112"/>
      <c r="L6" s="112"/>
      <c r="M6" s="112"/>
    </row>
    <row r="7" ht="20.4" spans="2:13">
      <c r="B7" s="110"/>
      <c r="C7" s="111"/>
      <c r="D7" s="110"/>
      <c r="E7" s="110"/>
      <c r="F7" s="110"/>
      <c r="G7" s="110"/>
      <c r="H7" s="112"/>
      <c r="I7" s="112"/>
      <c r="J7" s="112"/>
      <c r="K7" s="112"/>
      <c r="L7" s="112"/>
      <c r="M7" s="112"/>
    </row>
    <row r="8" ht="20.4" spans="2:13">
      <c r="B8" s="110"/>
      <c r="C8" s="111"/>
      <c r="D8" s="110"/>
      <c r="E8" s="110"/>
      <c r="F8" s="110"/>
      <c r="G8" s="110"/>
      <c r="H8" s="111"/>
      <c r="I8" s="111"/>
      <c r="J8" s="111"/>
      <c r="K8" s="111"/>
      <c r="L8" s="111"/>
      <c r="M8" s="111"/>
    </row>
    <row r="9" ht="20.4" spans="2:13">
      <c r="B9" s="113" t="s">
        <v>0</v>
      </c>
      <c r="C9" s="113" t="s">
        <v>1</v>
      </c>
      <c r="D9" s="113" t="s">
        <v>2</v>
      </c>
      <c r="E9" s="113" t="s">
        <v>3</v>
      </c>
      <c r="F9" s="113" t="s">
        <v>4</v>
      </c>
      <c r="G9" s="114" t="s">
        <v>5</v>
      </c>
      <c r="H9" s="115"/>
      <c r="I9" s="115"/>
      <c r="J9" s="133" t="s">
        <v>6</v>
      </c>
      <c r="K9" s="115"/>
      <c r="L9" s="134"/>
      <c r="M9" s="113" t="s">
        <v>7</v>
      </c>
    </row>
    <row r="10" ht="20.4" spans="2:13">
      <c r="B10" s="116"/>
      <c r="C10" s="116"/>
      <c r="D10" s="116"/>
      <c r="E10" s="116"/>
      <c r="F10" s="116"/>
      <c r="G10" s="113" t="s">
        <v>8</v>
      </c>
      <c r="H10" s="113" t="s">
        <v>9</v>
      </c>
      <c r="I10" s="113" t="s">
        <v>10</v>
      </c>
      <c r="J10" s="113" t="s">
        <v>11</v>
      </c>
      <c r="K10" s="113" t="s">
        <v>12</v>
      </c>
      <c r="L10" s="113" t="s">
        <v>13</v>
      </c>
      <c r="M10" s="116"/>
    </row>
    <row r="11" ht="20.4" spans="2:13">
      <c r="B11" s="117"/>
      <c r="C11" s="118" t="s">
        <v>442</v>
      </c>
      <c r="D11" s="119"/>
      <c r="E11" s="120"/>
      <c r="F11" s="117"/>
      <c r="G11" s="121"/>
      <c r="H11" s="121"/>
      <c r="I11" s="121"/>
      <c r="J11" s="121"/>
      <c r="K11" s="121"/>
      <c r="L11" s="121"/>
      <c r="M11" s="117"/>
    </row>
    <row r="12" ht="20.4" spans="2:13">
      <c r="B12" s="121"/>
      <c r="C12" s="121"/>
      <c r="D12" s="122" t="s">
        <v>443</v>
      </c>
      <c r="E12" s="123"/>
      <c r="F12" s="117">
        <v>6</v>
      </c>
      <c r="G12" s="117"/>
      <c r="H12" s="117"/>
      <c r="I12" s="117"/>
      <c r="J12" s="121"/>
      <c r="K12" s="121"/>
      <c r="L12" s="121"/>
      <c r="M12" s="121"/>
    </row>
    <row r="13" ht="20.4" spans="2:13">
      <c r="B13" s="121"/>
      <c r="C13" s="121"/>
      <c r="D13" s="124" t="s">
        <v>444</v>
      </c>
      <c r="E13" s="117"/>
      <c r="F13" s="117">
        <v>1</v>
      </c>
      <c r="G13" s="117"/>
      <c r="H13" s="117"/>
      <c r="I13" s="117"/>
      <c r="J13" s="121"/>
      <c r="K13" s="121"/>
      <c r="L13" s="121"/>
      <c r="M13" s="121"/>
    </row>
    <row r="14" ht="20.4" spans="2:13">
      <c r="B14" s="121"/>
      <c r="C14" s="121"/>
      <c r="D14" s="124" t="s">
        <v>445</v>
      </c>
      <c r="E14" s="117"/>
      <c r="F14" s="117">
        <v>1</v>
      </c>
      <c r="G14" s="117"/>
      <c r="H14" s="117"/>
      <c r="I14" s="117"/>
      <c r="J14" s="121"/>
      <c r="K14" s="121"/>
      <c r="L14" s="121"/>
      <c r="M14" s="121"/>
    </row>
    <row r="15" ht="20.4" spans="2:13">
      <c r="B15" s="121"/>
      <c r="C15" s="121"/>
      <c r="D15" s="124" t="s">
        <v>446</v>
      </c>
      <c r="E15" s="117"/>
      <c r="F15" s="117">
        <v>1</v>
      </c>
      <c r="G15" s="117"/>
      <c r="H15" s="117"/>
      <c r="I15" s="117"/>
      <c r="J15" s="121"/>
      <c r="K15" s="121"/>
      <c r="L15" s="121"/>
      <c r="M15" s="121"/>
    </row>
    <row r="16" ht="20.4" spans="2:13">
      <c r="B16" s="121"/>
      <c r="C16" s="121"/>
      <c r="D16" s="124" t="s">
        <v>447</v>
      </c>
      <c r="E16" s="117"/>
      <c r="F16" s="117">
        <v>10</v>
      </c>
      <c r="G16" s="117"/>
      <c r="H16" s="117"/>
      <c r="I16" s="117"/>
      <c r="J16" s="121"/>
      <c r="K16" s="121"/>
      <c r="L16" s="121"/>
      <c r="M16" s="121"/>
    </row>
    <row r="17" ht="25.5" customHeight="1" spans="2:13">
      <c r="B17" s="121"/>
      <c r="C17" s="121"/>
      <c r="D17" s="124" t="s">
        <v>448</v>
      </c>
      <c r="E17" s="117"/>
      <c r="F17" s="117">
        <v>6</v>
      </c>
      <c r="G17" s="117"/>
      <c r="H17" s="117"/>
      <c r="I17" s="117"/>
      <c r="J17" s="121"/>
      <c r="K17" s="121"/>
      <c r="L17" s="121"/>
      <c r="M17" s="121"/>
    </row>
    <row r="18" ht="20.4" spans="2:13">
      <c r="B18" s="121"/>
      <c r="C18" s="121"/>
      <c r="D18" s="124" t="s">
        <v>449</v>
      </c>
      <c r="E18" s="125"/>
      <c r="F18" s="117">
        <v>2</v>
      </c>
      <c r="G18" s="117"/>
      <c r="H18" s="117"/>
      <c r="I18" s="117"/>
      <c r="J18" s="121"/>
      <c r="K18" s="121"/>
      <c r="L18" s="121"/>
      <c r="M18" s="121"/>
    </row>
    <row r="19" ht="20.4" spans="2:13">
      <c r="B19" s="121"/>
      <c r="C19" s="121"/>
      <c r="D19" s="124" t="s">
        <v>450</v>
      </c>
      <c r="E19" s="117"/>
      <c r="F19" s="117">
        <v>1</v>
      </c>
      <c r="G19" s="117"/>
      <c r="H19" s="117"/>
      <c r="I19" s="117"/>
      <c r="J19" s="121"/>
      <c r="K19" s="121"/>
      <c r="L19" s="121"/>
      <c r="M19" s="121"/>
    </row>
    <row r="20" ht="20.4" spans="2:13">
      <c r="B20" s="121"/>
      <c r="C20" s="121"/>
      <c r="D20" s="124" t="s">
        <v>451</v>
      </c>
      <c r="E20" s="125"/>
      <c r="F20" s="117">
        <v>1</v>
      </c>
      <c r="G20" s="117"/>
      <c r="H20" s="117"/>
      <c r="I20" s="117"/>
      <c r="J20" s="121"/>
      <c r="K20" s="121"/>
      <c r="L20" s="121"/>
      <c r="M20" s="121"/>
    </row>
    <row r="21" ht="20.4" spans="2:13">
      <c r="B21" s="121"/>
      <c r="C21" s="121"/>
      <c r="D21" s="124" t="s">
        <v>452</v>
      </c>
      <c r="E21" s="117"/>
      <c r="F21" s="117">
        <v>5</v>
      </c>
      <c r="G21" s="117"/>
      <c r="H21" s="117"/>
      <c r="I21" s="117"/>
      <c r="J21" s="121"/>
      <c r="K21" s="121"/>
      <c r="L21" s="121"/>
      <c r="M21" s="121"/>
    </row>
    <row r="22" ht="20.4" spans="2:13">
      <c r="B22" s="121"/>
      <c r="C22" s="121"/>
      <c r="D22" s="124" t="s">
        <v>453</v>
      </c>
      <c r="E22" s="125"/>
      <c r="F22" s="117">
        <v>3</v>
      </c>
      <c r="G22" s="117"/>
      <c r="H22" s="117"/>
      <c r="I22" s="117"/>
      <c r="J22" s="121"/>
      <c r="K22" s="121"/>
      <c r="L22" s="121"/>
      <c r="M22" s="121"/>
    </row>
    <row r="23" ht="20.4" spans="2:13">
      <c r="B23" s="121"/>
      <c r="C23" s="121"/>
      <c r="D23" s="124" t="s">
        <v>454</v>
      </c>
      <c r="E23" s="117"/>
      <c r="F23" s="117">
        <v>3</v>
      </c>
      <c r="G23" s="117"/>
      <c r="H23" s="117"/>
      <c r="I23" s="117"/>
      <c r="J23" s="121"/>
      <c r="K23" s="121"/>
      <c r="L23" s="121"/>
      <c r="M23" s="121"/>
    </row>
    <row r="24" ht="20.4" spans="2:13">
      <c r="B24" s="121"/>
      <c r="C24" s="121"/>
      <c r="D24" s="124" t="s">
        <v>455</v>
      </c>
      <c r="E24" s="117"/>
      <c r="F24" s="117">
        <v>4</v>
      </c>
      <c r="G24" s="117"/>
      <c r="H24" s="117"/>
      <c r="I24" s="117"/>
      <c r="J24" s="121"/>
      <c r="K24" s="121"/>
      <c r="L24" s="121"/>
      <c r="M24" s="121"/>
    </row>
    <row r="25" ht="20.4" spans="2:13">
      <c r="B25" s="121"/>
      <c r="C25" s="121"/>
      <c r="D25" s="124" t="s">
        <v>456</v>
      </c>
      <c r="E25" s="125"/>
      <c r="F25" s="117">
        <v>3</v>
      </c>
      <c r="G25" s="117"/>
      <c r="H25" s="117"/>
      <c r="I25" s="117"/>
      <c r="J25" s="121"/>
      <c r="K25" s="121"/>
      <c r="L25" s="121"/>
      <c r="M25" s="121"/>
    </row>
    <row r="26" ht="20.4" spans="2:13">
      <c r="B26" s="121"/>
      <c r="C26" s="121"/>
      <c r="D26" s="124" t="s">
        <v>457</v>
      </c>
      <c r="E26" s="117"/>
      <c r="F26" s="117">
        <v>4</v>
      </c>
      <c r="G26" s="117"/>
      <c r="H26" s="117"/>
      <c r="I26" s="117"/>
      <c r="J26" s="121"/>
      <c r="K26" s="121"/>
      <c r="L26" s="121"/>
      <c r="M26" s="121"/>
    </row>
    <row r="27" ht="40.8" spans="2:13">
      <c r="B27" s="121"/>
      <c r="C27" s="121"/>
      <c r="D27" s="124" t="s">
        <v>458</v>
      </c>
      <c r="E27" s="117"/>
      <c r="F27" s="117">
        <v>3</v>
      </c>
      <c r="G27" s="117"/>
      <c r="H27" s="117"/>
      <c r="I27" s="117"/>
      <c r="J27" s="121"/>
      <c r="K27" s="121"/>
      <c r="L27" s="121"/>
      <c r="M27" s="121"/>
    </row>
    <row r="28" ht="20.4" spans="2:13">
      <c r="B28" s="121"/>
      <c r="C28" s="121"/>
      <c r="D28" s="124" t="s">
        <v>459</v>
      </c>
      <c r="E28" s="117"/>
      <c r="F28" s="117">
        <v>1</v>
      </c>
      <c r="G28" s="117"/>
      <c r="H28" s="117"/>
      <c r="I28" s="117"/>
      <c r="J28" s="121"/>
      <c r="K28" s="121"/>
      <c r="L28" s="121"/>
      <c r="M28" s="121"/>
    </row>
    <row r="29" ht="20.4" spans="2:13">
      <c r="B29" s="117"/>
      <c r="C29" s="126"/>
      <c r="D29" s="127" t="s">
        <v>460</v>
      </c>
      <c r="E29" s="117"/>
      <c r="F29" s="117">
        <v>2</v>
      </c>
      <c r="G29" s="121"/>
      <c r="H29" s="121"/>
      <c r="I29" s="121"/>
      <c r="J29" s="121"/>
      <c r="K29" s="121"/>
      <c r="L29" s="121"/>
      <c r="M29" s="117"/>
    </row>
    <row r="30" ht="20.4" spans="2:13">
      <c r="B30" s="121"/>
      <c r="C30" s="121"/>
      <c r="D30" s="124" t="s">
        <v>461</v>
      </c>
      <c r="E30" s="125"/>
      <c r="F30" s="128">
        <v>4</v>
      </c>
      <c r="G30" s="117"/>
      <c r="H30" s="117"/>
      <c r="I30" s="117"/>
      <c r="J30" s="121"/>
      <c r="K30" s="121"/>
      <c r="L30" s="121"/>
      <c r="M30" s="121"/>
    </row>
    <row r="31" ht="20.4" spans="2:13">
      <c r="B31" s="121"/>
      <c r="C31" s="121"/>
      <c r="D31" s="124" t="s">
        <v>462</v>
      </c>
      <c r="E31" s="125"/>
      <c r="F31" s="128">
        <v>3</v>
      </c>
      <c r="G31" s="117"/>
      <c r="H31" s="117"/>
      <c r="I31" s="117"/>
      <c r="J31" s="121"/>
      <c r="K31" s="121"/>
      <c r="L31" s="121"/>
      <c r="M31" s="121"/>
    </row>
    <row r="32" ht="20.4" spans="2:13">
      <c r="B32" s="121"/>
      <c r="C32" s="121"/>
      <c r="D32" s="124" t="s">
        <v>463</v>
      </c>
      <c r="E32" s="125"/>
      <c r="F32" s="128">
        <v>3</v>
      </c>
      <c r="G32" s="117"/>
      <c r="H32" s="117"/>
      <c r="I32" s="117"/>
      <c r="J32" s="121"/>
      <c r="K32" s="121"/>
      <c r="L32" s="121"/>
      <c r="M32" s="121"/>
    </row>
    <row r="33" ht="20.4" spans="2:13">
      <c r="B33" s="121"/>
      <c r="C33" s="121"/>
      <c r="D33" s="124" t="s">
        <v>464</v>
      </c>
      <c r="E33" s="125"/>
      <c r="F33" s="128">
        <v>1</v>
      </c>
      <c r="G33" s="117"/>
      <c r="H33" s="117"/>
      <c r="I33" s="117"/>
      <c r="J33" s="121"/>
      <c r="K33" s="121"/>
      <c r="L33" s="121"/>
      <c r="M33" s="121"/>
    </row>
    <row r="34" ht="20.4" spans="2:13">
      <c r="B34" s="121"/>
      <c r="C34" s="121"/>
      <c r="D34" s="124" t="s">
        <v>465</v>
      </c>
      <c r="E34" s="125"/>
      <c r="F34" s="128">
        <v>9</v>
      </c>
      <c r="G34" s="117"/>
      <c r="H34" s="117"/>
      <c r="I34" s="117"/>
      <c r="J34" s="121"/>
      <c r="K34" s="121"/>
      <c r="L34" s="121"/>
      <c r="M34" s="121"/>
    </row>
    <row r="35" ht="20.4" spans="2:13">
      <c r="B35" s="121"/>
      <c r="C35" s="121"/>
      <c r="D35" s="129" t="s">
        <v>466</v>
      </c>
      <c r="E35" s="125"/>
      <c r="F35" s="128">
        <v>15</v>
      </c>
      <c r="G35" s="117"/>
      <c r="H35" s="117"/>
      <c r="I35" s="117"/>
      <c r="J35" s="121"/>
      <c r="K35" s="121"/>
      <c r="L35" s="121"/>
      <c r="M35" s="121"/>
    </row>
    <row r="36" ht="20.4" spans="2:13">
      <c r="B36" s="121"/>
      <c r="C36" s="121"/>
      <c r="D36" s="124" t="s">
        <v>467</v>
      </c>
      <c r="E36" s="125"/>
      <c r="F36" s="128">
        <v>3</v>
      </c>
      <c r="G36" s="117"/>
      <c r="H36" s="117"/>
      <c r="I36" s="117"/>
      <c r="J36" s="121"/>
      <c r="K36" s="121"/>
      <c r="L36" s="121"/>
      <c r="M36" s="121"/>
    </row>
    <row r="37" ht="20.4" spans="2:13">
      <c r="B37" s="121"/>
      <c r="C37" s="121"/>
      <c r="D37" s="124" t="s">
        <v>468</v>
      </c>
      <c r="E37" s="125"/>
      <c r="F37" s="128">
        <v>2</v>
      </c>
      <c r="G37" s="117"/>
      <c r="H37" s="117"/>
      <c r="I37" s="117"/>
      <c r="J37" s="121"/>
      <c r="K37" s="121"/>
      <c r="L37" s="121"/>
      <c r="M37" s="121"/>
    </row>
    <row r="38" ht="40.8" spans="2:13">
      <c r="B38" s="121"/>
      <c r="C38" s="121"/>
      <c r="D38" s="124" t="s">
        <v>469</v>
      </c>
      <c r="E38" s="125"/>
      <c r="F38" s="128">
        <v>60</v>
      </c>
      <c r="G38" s="117"/>
      <c r="H38" s="117"/>
      <c r="I38" s="117"/>
      <c r="J38" s="121"/>
      <c r="K38" s="121"/>
      <c r="L38" s="121"/>
      <c r="M38" s="121"/>
    </row>
    <row r="39" ht="20.4" spans="2:13">
      <c r="B39" s="121"/>
      <c r="C39" s="121"/>
      <c r="D39" s="124" t="s">
        <v>470</v>
      </c>
      <c r="E39" s="125"/>
      <c r="F39" s="128">
        <v>6</v>
      </c>
      <c r="G39" s="117"/>
      <c r="H39" s="117"/>
      <c r="I39" s="117"/>
      <c r="J39" s="121"/>
      <c r="K39" s="121"/>
      <c r="L39" s="121"/>
      <c r="M39" s="121"/>
    </row>
    <row r="40" ht="20.4" spans="2:13">
      <c r="B40" s="121"/>
      <c r="C40" s="121"/>
      <c r="D40" s="124" t="s">
        <v>471</v>
      </c>
      <c r="E40" s="125"/>
      <c r="F40" s="128">
        <v>2</v>
      </c>
      <c r="G40" s="117"/>
      <c r="H40" s="117"/>
      <c r="I40" s="117"/>
      <c r="J40" s="121"/>
      <c r="K40" s="121"/>
      <c r="L40" s="121"/>
      <c r="M40" s="121"/>
    </row>
    <row r="41" ht="20.4" spans="2:13">
      <c r="B41" s="121"/>
      <c r="C41" s="121"/>
      <c r="D41" s="124" t="s">
        <v>472</v>
      </c>
      <c r="E41" s="125"/>
      <c r="F41" s="128">
        <v>1</v>
      </c>
      <c r="G41" s="117"/>
      <c r="H41" s="117"/>
      <c r="I41" s="117"/>
      <c r="J41" s="121"/>
      <c r="K41" s="121"/>
      <c r="L41" s="121"/>
      <c r="M41" s="121"/>
    </row>
    <row r="42" ht="20.4" spans="2:13">
      <c r="B42" s="121"/>
      <c r="C42" s="121"/>
      <c r="D42" s="124" t="s">
        <v>473</v>
      </c>
      <c r="E42" s="125"/>
      <c r="F42" s="128">
        <v>1</v>
      </c>
      <c r="G42" s="117"/>
      <c r="H42" s="117"/>
      <c r="I42" s="117"/>
      <c r="J42" s="121"/>
      <c r="K42" s="121"/>
      <c r="L42" s="121"/>
      <c r="M42" s="121"/>
    </row>
    <row r="43" ht="20.4" spans="2:13">
      <c r="B43" s="121"/>
      <c r="C43" s="121"/>
      <c r="D43" s="124" t="s">
        <v>474</v>
      </c>
      <c r="E43" s="125"/>
      <c r="F43" s="117">
        <v>1</v>
      </c>
      <c r="G43" s="117"/>
      <c r="H43" s="117"/>
      <c r="I43" s="117"/>
      <c r="J43" s="121"/>
      <c r="K43" s="121"/>
      <c r="L43" s="121"/>
      <c r="M43" s="121"/>
    </row>
    <row r="44" ht="20.4" spans="2:13">
      <c r="B44" s="121"/>
      <c r="C44" s="121"/>
      <c r="D44" s="130" t="s">
        <v>475</v>
      </c>
      <c r="E44" s="117"/>
      <c r="F44" s="117">
        <v>2</v>
      </c>
      <c r="G44" s="117"/>
      <c r="H44" s="117"/>
      <c r="I44" s="117"/>
      <c r="J44" s="121"/>
      <c r="K44" s="121"/>
      <c r="L44" s="121"/>
      <c r="M44" s="121"/>
    </row>
    <row r="45" ht="20.4" spans="2:13">
      <c r="B45" s="121"/>
      <c r="C45" s="121"/>
      <c r="D45" s="124" t="s">
        <v>476</v>
      </c>
      <c r="E45" s="117"/>
      <c r="F45" s="117">
        <v>1</v>
      </c>
      <c r="G45" s="117"/>
      <c r="H45" s="117"/>
      <c r="I45" s="117"/>
      <c r="J45" s="121"/>
      <c r="K45" s="121"/>
      <c r="L45" s="121"/>
      <c r="M45" s="121"/>
    </row>
    <row r="46" ht="20.4" spans="2:13">
      <c r="B46" s="121"/>
      <c r="C46" s="121"/>
      <c r="D46" s="124" t="s">
        <v>477</v>
      </c>
      <c r="E46" s="131" t="s">
        <v>478</v>
      </c>
      <c r="F46" s="117">
        <v>2</v>
      </c>
      <c r="G46" s="117"/>
      <c r="H46" s="117"/>
      <c r="I46" s="117"/>
      <c r="J46" s="121"/>
      <c r="K46" s="121"/>
      <c r="L46" s="121"/>
      <c r="M46" s="121"/>
    </row>
    <row r="47" ht="20.4" spans="2:13">
      <c r="B47" s="121"/>
      <c r="C47" s="121"/>
      <c r="D47" s="124" t="s">
        <v>479</v>
      </c>
      <c r="E47" s="131" t="s">
        <v>480</v>
      </c>
      <c r="F47" s="117">
        <v>1</v>
      </c>
      <c r="G47" s="117"/>
      <c r="H47" s="117"/>
      <c r="I47" s="117"/>
      <c r="J47" s="121"/>
      <c r="K47" s="121"/>
      <c r="L47" s="121"/>
      <c r="M47" s="121"/>
    </row>
    <row r="48" ht="20.4" spans="2:13">
      <c r="B48" s="121"/>
      <c r="C48" s="121"/>
      <c r="D48" s="124" t="s">
        <v>481</v>
      </c>
      <c r="E48" s="131" t="s">
        <v>482</v>
      </c>
      <c r="F48" s="117">
        <v>1</v>
      </c>
      <c r="G48" s="117"/>
      <c r="H48" s="117"/>
      <c r="I48" s="117"/>
      <c r="J48" s="121"/>
      <c r="K48" s="121"/>
      <c r="L48" s="121"/>
      <c r="M48" s="121"/>
    </row>
    <row r="49" ht="20.4" spans="2:13">
      <c r="B49" s="121"/>
      <c r="C49" s="121"/>
      <c r="D49" s="124" t="s">
        <v>483</v>
      </c>
      <c r="E49" s="117"/>
      <c r="F49" s="117">
        <v>1</v>
      </c>
      <c r="G49" s="117"/>
      <c r="H49" s="117"/>
      <c r="I49" s="117"/>
      <c r="J49" s="121"/>
      <c r="K49" s="121"/>
      <c r="L49" s="121"/>
      <c r="M49" s="121"/>
    </row>
    <row r="50" ht="20.4" spans="2:13">
      <c r="B50" s="121"/>
      <c r="C50" s="121"/>
      <c r="D50" s="132" t="s">
        <v>484</v>
      </c>
      <c r="E50" s="117"/>
      <c r="F50" s="117">
        <v>1</v>
      </c>
      <c r="G50" s="117"/>
      <c r="H50" s="117"/>
      <c r="I50" s="117"/>
      <c r="J50" s="121"/>
      <c r="K50" s="121"/>
      <c r="L50" s="121"/>
      <c r="M50" s="121"/>
    </row>
    <row r="51" ht="20.4" spans="2:13">
      <c r="B51" s="121"/>
      <c r="C51" s="121"/>
      <c r="D51" s="132" t="s">
        <v>485</v>
      </c>
      <c r="E51" s="117"/>
      <c r="F51" s="117">
        <v>1</v>
      </c>
      <c r="G51" s="117"/>
      <c r="H51" s="117"/>
      <c r="I51" s="117"/>
      <c r="J51" s="121"/>
      <c r="K51" s="121"/>
      <c r="L51" s="121"/>
      <c r="M51" s="121"/>
    </row>
    <row r="52" ht="20.4" spans="2:13">
      <c r="B52" s="121"/>
      <c r="C52" s="121"/>
      <c r="D52" s="132" t="s">
        <v>486</v>
      </c>
      <c r="E52" s="117"/>
      <c r="F52" s="117">
        <v>1</v>
      </c>
      <c r="G52" s="117"/>
      <c r="H52" s="117"/>
      <c r="I52" s="117"/>
      <c r="J52" s="121"/>
      <c r="K52" s="121"/>
      <c r="L52" s="121"/>
      <c r="M52" s="121"/>
    </row>
    <row r="53" ht="20.4" spans="2:13">
      <c r="B53" s="121"/>
      <c r="C53" s="121"/>
      <c r="D53" s="132" t="s">
        <v>487</v>
      </c>
      <c r="E53" s="117"/>
      <c r="F53" s="117">
        <v>1</v>
      </c>
      <c r="G53" s="117"/>
      <c r="H53" s="117"/>
      <c r="I53" s="117"/>
      <c r="J53" s="121"/>
      <c r="K53" s="121"/>
      <c r="L53" s="121"/>
      <c r="M53" s="121"/>
    </row>
    <row r="54" ht="20.4" spans="2:13">
      <c r="B54" s="121"/>
      <c r="C54" s="121"/>
      <c r="D54" s="132" t="s">
        <v>488</v>
      </c>
      <c r="E54" s="117"/>
      <c r="F54" s="117">
        <v>2</v>
      </c>
      <c r="G54" s="117"/>
      <c r="H54" s="117"/>
      <c r="I54" s="117"/>
      <c r="J54" s="121"/>
      <c r="K54" s="121"/>
      <c r="L54" s="121"/>
      <c r="M54" s="121"/>
    </row>
    <row r="55" ht="20.4" spans="2:13">
      <c r="B55" s="121"/>
      <c r="C55" s="121"/>
      <c r="D55" s="124" t="s">
        <v>489</v>
      </c>
      <c r="E55" s="117"/>
      <c r="F55" s="117">
        <v>3</v>
      </c>
      <c r="G55" s="117"/>
      <c r="H55" s="117"/>
      <c r="I55" s="117"/>
      <c r="J55" s="121"/>
      <c r="K55" s="121"/>
      <c r="L55" s="121"/>
      <c r="M55" s="121"/>
    </row>
    <row r="56" ht="20.4" spans="2:13">
      <c r="B56" s="121"/>
      <c r="C56" s="121"/>
      <c r="D56" s="124" t="s">
        <v>490</v>
      </c>
      <c r="E56" s="117"/>
      <c r="F56" s="117">
        <v>1</v>
      </c>
      <c r="G56" s="117"/>
      <c r="H56" s="117"/>
      <c r="I56" s="117"/>
      <c r="J56" s="121"/>
      <c r="K56" s="121"/>
      <c r="L56" s="121"/>
      <c r="M56" s="121"/>
    </row>
    <row r="57" ht="20.4" spans="2:13">
      <c r="B57" s="121"/>
      <c r="C57" s="121"/>
      <c r="D57" s="124" t="s">
        <v>491</v>
      </c>
      <c r="E57" s="117"/>
      <c r="F57" s="117">
        <v>2</v>
      </c>
      <c r="G57" s="117"/>
      <c r="H57" s="117"/>
      <c r="I57" s="117"/>
      <c r="J57" s="121"/>
      <c r="K57" s="121"/>
      <c r="L57" s="121"/>
      <c r="M57" s="121"/>
    </row>
    <row r="58" ht="20.4" spans="2:13">
      <c r="B58" s="121"/>
      <c r="C58" s="121"/>
      <c r="D58" s="124" t="s">
        <v>492</v>
      </c>
      <c r="E58" s="117"/>
      <c r="F58" s="117">
        <v>1</v>
      </c>
      <c r="G58" s="117"/>
      <c r="H58" s="117"/>
      <c r="I58" s="117"/>
      <c r="J58" s="121"/>
      <c r="K58" s="121"/>
      <c r="L58" s="121"/>
      <c r="M58" s="121"/>
    </row>
    <row r="59" ht="20.4" spans="2:13">
      <c r="B59" s="121"/>
      <c r="C59" s="121"/>
      <c r="D59" s="124" t="s">
        <v>493</v>
      </c>
      <c r="E59" s="117"/>
      <c r="F59" s="117">
        <v>1</v>
      </c>
      <c r="G59" s="117"/>
      <c r="H59" s="117"/>
      <c r="I59" s="117"/>
      <c r="J59" s="121"/>
      <c r="K59" s="121"/>
      <c r="L59" s="121"/>
      <c r="M59" s="121"/>
    </row>
    <row r="60" ht="20.4" spans="2:13">
      <c r="B60" s="121"/>
      <c r="C60" s="121"/>
      <c r="D60" s="124" t="s">
        <v>494</v>
      </c>
      <c r="E60" s="117"/>
      <c r="F60" s="117">
        <v>1</v>
      </c>
      <c r="G60" s="117"/>
      <c r="H60" s="117"/>
      <c r="I60" s="117"/>
      <c r="J60" s="121"/>
      <c r="K60" s="121"/>
      <c r="L60" s="121"/>
      <c r="M60" s="121"/>
    </row>
    <row r="61" ht="20.4" spans="2:13">
      <c r="B61" s="121"/>
      <c r="C61" s="121"/>
      <c r="D61" s="124" t="s">
        <v>495</v>
      </c>
      <c r="E61" s="117"/>
      <c r="F61" s="117">
        <v>2</v>
      </c>
      <c r="G61" s="117"/>
      <c r="H61" s="117"/>
      <c r="I61" s="117"/>
      <c r="J61" s="121"/>
      <c r="K61" s="121"/>
      <c r="L61" s="121"/>
      <c r="M61" s="121"/>
    </row>
    <row r="62" ht="20.4" spans="2:13">
      <c r="B62" s="121"/>
      <c r="C62" s="121"/>
      <c r="D62" s="124" t="s">
        <v>496</v>
      </c>
      <c r="E62" s="117"/>
      <c r="F62" s="117">
        <v>3</v>
      </c>
      <c r="G62" s="117"/>
      <c r="H62" s="117"/>
      <c r="I62" s="117"/>
      <c r="J62" s="121"/>
      <c r="K62" s="121"/>
      <c r="L62" s="121"/>
      <c r="M62" s="121"/>
    </row>
    <row r="63" ht="20.4" spans="2:13">
      <c r="B63" s="121"/>
      <c r="C63" s="121"/>
      <c r="D63" s="124" t="s">
        <v>497</v>
      </c>
      <c r="E63" s="117"/>
      <c r="F63" s="117">
        <v>1</v>
      </c>
      <c r="G63" s="117"/>
      <c r="H63" s="117"/>
      <c r="I63" s="117"/>
      <c r="J63" s="121"/>
      <c r="K63" s="121"/>
      <c r="L63" s="121"/>
      <c r="M63" s="121"/>
    </row>
    <row r="64" ht="20.4" spans="2:13">
      <c r="B64" s="121"/>
      <c r="C64" s="121"/>
      <c r="D64" s="124" t="s">
        <v>498</v>
      </c>
      <c r="E64" s="117"/>
      <c r="F64" s="117">
        <v>1</v>
      </c>
      <c r="G64" s="117"/>
      <c r="H64" s="117"/>
      <c r="I64" s="117"/>
      <c r="J64" s="121"/>
      <c r="K64" s="121"/>
      <c r="L64" s="121"/>
      <c r="M64" s="121"/>
    </row>
    <row r="65" ht="20.4" spans="2:13">
      <c r="B65" s="121"/>
      <c r="C65" s="121"/>
      <c r="D65" s="124" t="s">
        <v>499</v>
      </c>
      <c r="E65" s="117"/>
      <c r="F65" s="117">
        <v>2</v>
      </c>
      <c r="G65" s="117"/>
      <c r="H65" s="117"/>
      <c r="I65" s="117"/>
      <c r="J65" s="121"/>
      <c r="K65" s="121"/>
      <c r="L65" s="121"/>
      <c r="M65" s="121"/>
    </row>
    <row r="66" ht="20.4" spans="2:13">
      <c r="B66" s="121"/>
      <c r="C66" s="121"/>
      <c r="D66" s="124" t="s">
        <v>500</v>
      </c>
      <c r="E66" s="125"/>
      <c r="F66" s="117">
        <v>1</v>
      </c>
      <c r="G66" s="117"/>
      <c r="H66" s="117"/>
      <c r="I66" s="117"/>
      <c r="J66" s="121"/>
      <c r="K66" s="121"/>
      <c r="L66" s="121"/>
      <c r="M66" s="121"/>
    </row>
    <row r="67" ht="20.4" spans="2:13">
      <c r="B67" s="121"/>
      <c r="C67" s="121"/>
      <c r="D67" s="124" t="s">
        <v>501</v>
      </c>
      <c r="E67" s="117"/>
      <c r="F67" s="117">
        <v>1</v>
      </c>
      <c r="G67" s="117"/>
      <c r="H67" s="117"/>
      <c r="I67" s="117"/>
      <c r="J67" s="121"/>
      <c r="K67" s="121"/>
      <c r="L67" s="121"/>
      <c r="M67" s="121"/>
    </row>
    <row r="68" ht="20.4" spans="2:13">
      <c r="B68" s="121"/>
      <c r="C68" s="121"/>
      <c r="D68" s="124"/>
      <c r="E68" s="117"/>
      <c r="F68" s="117"/>
      <c r="G68" s="117"/>
      <c r="H68" s="117"/>
      <c r="I68" s="117"/>
      <c r="J68" s="121"/>
      <c r="K68" s="121"/>
      <c r="L68" s="121"/>
      <c r="M68" s="121"/>
    </row>
    <row r="69" ht="20.4" spans="2:13">
      <c r="B69" s="121"/>
      <c r="C69" s="121"/>
      <c r="D69" s="124"/>
      <c r="E69" s="125"/>
      <c r="F69" s="117"/>
      <c r="G69" s="117"/>
      <c r="H69" s="117"/>
      <c r="I69" s="117"/>
      <c r="J69" s="121"/>
      <c r="K69" s="121"/>
      <c r="L69" s="121"/>
      <c r="M69" s="121"/>
    </row>
    <row r="70" ht="20.4" spans="2:13">
      <c r="B70" s="121"/>
      <c r="C70" s="121"/>
      <c r="D70" s="135"/>
      <c r="E70" s="117"/>
      <c r="F70" s="117"/>
      <c r="G70" s="117"/>
      <c r="H70" s="117"/>
      <c r="I70" s="117"/>
      <c r="J70" s="121"/>
      <c r="K70" s="121"/>
      <c r="L70" s="121"/>
      <c r="M70" s="121"/>
    </row>
    <row r="71" ht="20.4" spans="2:13">
      <c r="B71" s="121"/>
      <c r="C71" s="121"/>
      <c r="D71" s="122"/>
      <c r="E71" s="136"/>
      <c r="F71" s="117"/>
      <c r="G71" s="117"/>
      <c r="H71" s="117"/>
      <c r="I71" s="117"/>
      <c r="J71" s="121"/>
      <c r="K71" s="121"/>
      <c r="L71" s="121"/>
      <c r="M71" s="121"/>
    </row>
    <row r="72" ht="20.4" spans="2:13">
      <c r="B72" s="121"/>
      <c r="C72" s="121"/>
      <c r="D72" s="124"/>
      <c r="E72" s="136"/>
      <c r="F72" s="117"/>
      <c r="G72" s="117"/>
      <c r="H72" s="117"/>
      <c r="I72" s="117"/>
      <c r="J72" s="121"/>
      <c r="K72" s="121"/>
      <c r="L72" s="121"/>
      <c r="M72" s="121"/>
    </row>
    <row r="73" ht="20.4" spans="2:13">
      <c r="B73" s="121"/>
      <c r="C73" s="121"/>
      <c r="D73" s="124"/>
      <c r="E73" s="136"/>
      <c r="F73" s="117"/>
      <c r="G73" s="117"/>
      <c r="H73" s="117"/>
      <c r="I73" s="117"/>
      <c r="J73" s="121"/>
      <c r="K73" s="121"/>
      <c r="L73" s="121"/>
      <c r="M73" s="121"/>
    </row>
    <row r="74" ht="20.4" spans="2:13">
      <c r="B74" s="121"/>
      <c r="C74" s="121"/>
      <c r="D74" s="124"/>
      <c r="E74" s="136"/>
      <c r="F74" s="117"/>
      <c r="G74" s="117"/>
      <c r="H74" s="117"/>
      <c r="I74" s="117"/>
      <c r="J74" s="121"/>
      <c r="K74" s="121"/>
      <c r="L74" s="121"/>
      <c r="M74" s="121"/>
    </row>
    <row r="75" ht="20.4" spans="2:13">
      <c r="B75" s="121"/>
      <c r="C75" s="121"/>
      <c r="D75" s="124"/>
      <c r="E75" s="136"/>
      <c r="F75" s="117"/>
      <c r="G75" s="117"/>
      <c r="H75" s="117"/>
      <c r="I75" s="117"/>
      <c r="J75" s="121"/>
      <c r="K75" s="121"/>
      <c r="L75" s="121"/>
      <c r="M75" s="121"/>
    </row>
    <row r="76" ht="20.4" spans="2:13">
      <c r="B76" s="121"/>
      <c r="C76" s="121"/>
      <c r="D76" s="124"/>
      <c r="E76" s="136"/>
      <c r="F76" s="117"/>
      <c r="G76" s="117"/>
      <c r="H76" s="117"/>
      <c r="I76" s="117"/>
      <c r="J76" s="121"/>
      <c r="K76" s="121"/>
      <c r="L76" s="121"/>
      <c r="M76" s="121"/>
    </row>
    <row r="77" ht="20.4" spans="2:13">
      <c r="B77" s="121"/>
      <c r="C77" s="121"/>
      <c r="D77" s="124"/>
      <c r="E77" s="136"/>
      <c r="F77" s="117"/>
      <c r="G77" s="117"/>
      <c r="H77" s="117"/>
      <c r="I77" s="117"/>
      <c r="J77" s="121"/>
      <c r="K77" s="121"/>
      <c r="L77" s="121"/>
      <c r="M77" s="121"/>
    </row>
  </sheetData>
  <mergeCells count="4">
    <mergeCell ref="G9:I9"/>
    <mergeCell ref="J9:L9"/>
    <mergeCell ref="C11:E11"/>
    <mergeCell ref="H3:M7"/>
  </mergeCells>
  <pageMargins left="0.7" right="0.7" top="0.75" bottom="0.75" header="0.3" footer="0.3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B4:M82"/>
  <sheetViews>
    <sheetView topLeftCell="A43" workbookViewId="0">
      <selection activeCell="F62" sqref="F62"/>
    </sheetView>
  </sheetViews>
  <sheetFormatPr defaultColWidth="9.11111111111111" defaultRowHeight="13.2"/>
  <cols>
    <col min="1" max="1" width="9.11111111111111" style="1"/>
    <col min="2" max="2" width="7.11111111111111" style="1" customWidth="1"/>
    <col min="3" max="3" width="20.1111111111111" style="1" customWidth="1"/>
    <col min="4" max="4" width="41.5555555555556" style="1" customWidth="1"/>
    <col min="5" max="5" width="18" style="1" customWidth="1"/>
    <col min="6" max="6" width="7" style="1" customWidth="1"/>
    <col min="7" max="7" width="11.1111111111111" style="1" customWidth="1"/>
    <col min="8" max="9" width="12.4444444444444" style="1" customWidth="1"/>
    <col min="10" max="10" width="7.55555555555556" style="1" customWidth="1"/>
    <col min="11" max="11" width="8.33333333333333" style="1" customWidth="1"/>
    <col min="12" max="12" width="8.88888888888889" style="1" customWidth="1"/>
    <col min="13" max="13" width="14.1111111111111" style="1" customWidth="1"/>
    <col min="14" max="16384" width="9.11111111111111" style="1"/>
  </cols>
  <sheetData>
    <row r="4" spans="2:7">
      <c r="B4" s="2"/>
      <c r="D4" s="2"/>
      <c r="E4" s="2"/>
      <c r="F4" s="2"/>
      <c r="G4" s="2"/>
    </row>
    <row r="5" spans="2:13">
      <c r="B5" s="2"/>
      <c r="C5" s="2"/>
      <c r="D5" s="2"/>
      <c r="E5" s="2"/>
      <c r="F5" s="3" t="s">
        <v>502</v>
      </c>
      <c r="G5" s="3"/>
      <c r="H5" s="3"/>
      <c r="I5" s="3"/>
      <c r="J5" s="3"/>
      <c r="K5" s="3"/>
      <c r="L5" s="2"/>
      <c r="M5" s="2"/>
    </row>
    <row r="6" spans="2:13">
      <c r="B6" s="2"/>
      <c r="C6" s="2"/>
      <c r="D6" s="2"/>
      <c r="E6" s="2"/>
      <c r="F6" s="3"/>
      <c r="G6" s="3"/>
      <c r="H6" s="3"/>
      <c r="I6" s="3"/>
      <c r="J6" s="3"/>
      <c r="K6" s="3"/>
      <c r="L6" s="2"/>
      <c r="M6" s="2"/>
    </row>
    <row r="7" spans="2:13">
      <c r="B7" s="2"/>
      <c r="C7" s="2"/>
      <c r="D7" s="2"/>
      <c r="E7" s="2"/>
      <c r="F7" s="3"/>
      <c r="G7" s="3"/>
      <c r="H7" s="3"/>
      <c r="I7" s="3"/>
      <c r="J7" s="3"/>
      <c r="K7" s="3"/>
      <c r="L7" s="2"/>
      <c r="M7" s="2"/>
    </row>
    <row r="8" spans="2:13">
      <c r="B8" s="2"/>
      <c r="C8" s="2"/>
      <c r="D8" s="2"/>
      <c r="E8" s="2"/>
      <c r="F8" s="3"/>
      <c r="G8" s="3"/>
      <c r="H8" s="3"/>
      <c r="I8" s="3"/>
      <c r="J8" s="3"/>
      <c r="K8" s="3"/>
      <c r="L8" s="2"/>
      <c r="M8" s="2"/>
    </row>
    <row r="9" spans="2:13">
      <c r="B9" s="2"/>
      <c r="C9" s="2"/>
      <c r="D9" s="2"/>
      <c r="E9" s="2"/>
      <c r="F9" s="3"/>
      <c r="G9" s="3"/>
      <c r="H9" s="3"/>
      <c r="I9" s="3"/>
      <c r="J9" s="3"/>
      <c r="K9" s="3"/>
      <c r="L9" s="2"/>
      <c r="M9" s="2"/>
    </row>
    <row r="10" spans="2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3">
      <c r="B15" s="4" t="s">
        <v>503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>
      <c r="B17" s="19" t="s">
        <v>0</v>
      </c>
      <c r="C17" s="19" t="s">
        <v>1</v>
      </c>
      <c r="D17" s="19" t="s">
        <v>2</v>
      </c>
      <c r="E17" s="19" t="s">
        <v>3</v>
      </c>
      <c r="F17" s="19" t="s">
        <v>4</v>
      </c>
      <c r="G17" s="20" t="s">
        <v>5</v>
      </c>
      <c r="H17" s="21"/>
      <c r="I17" s="21"/>
      <c r="J17" s="33" t="s">
        <v>6</v>
      </c>
      <c r="K17" s="21"/>
      <c r="L17" s="34"/>
      <c r="M17" s="19" t="s">
        <v>7</v>
      </c>
    </row>
    <row r="18" spans="2:13">
      <c r="B18" s="22"/>
      <c r="C18" s="22"/>
      <c r="D18" s="22"/>
      <c r="E18" s="22"/>
      <c r="F18" s="22"/>
      <c r="G18" s="19" t="s">
        <v>8</v>
      </c>
      <c r="H18" s="19" t="s">
        <v>9</v>
      </c>
      <c r="I18" s="19" t="s">
        <v>10</v>
      </c>
      <c r="J18" s="19" t="s">
        <v>11</v>
      </c>
      <c r="K18" s="19" t="s">
        <v>12</v>
      </c>
      <c r="L18" s="19" t="s">
        <v>13</v>
      </c>
      <c r="M18" s="22"/>
    </row>
    <row r="19" spans="2:13">
      <c r="B19" s="9"/>
      <c r="C19" s="13"/>
      <c r="D19" s="26" t="s">
        <v>504</v>
      </c>
      <c r="E19" s="9"/>
      <c r="F19" s="9">
        <v>10</v>
      </c>
      <c r="G19" s="13"/>
      <c r="H19" s="13"/>
      <c r="I19" s="13"/>
      <c r="J19" s="13"/>
      <c r="K19" s="13"/>
      <c r="L19" s="13"/>
      <c r="M19" s="9"/>
    </row>
    <row r="20" spans="2:13">
      <c r="B20" s="9"/>
      <c r="C20" s="13"/>
      <c r="D20" s="14" t="s">
        <v>505</v>
      </c>
      <c r="E20" s="9"/>
      <c r="F20" s="9">
        <v>17</v>
      </c>
      <c r="G20" s="13"/>
      <c r="H20" s="13"/>
      <c r="I20" s="13"/>
      <c r="J20" s="13"/>
      <c r="K20" s="13"/>
      <c r="L20" s="13"/>
      <c r="M20" s="9"/>
    </row>
    <row r="21" spans="2:13">
      <c r="B21" s="19" t="s">
        <v>11</v>
      </c>
      <c r="C21" s="19"/>
      <c r="D21" s="19"/>
      <c r="E21" s="19"/>
      <c r="F21" s="19">
        <v>15</v>
      </c>
      <c r="G21" s="19">
        <f>COUNTA(G20:G20)-COUNT(G20:G20)</f>
        <v>0</v>
      </c>
      <c r="H21" s="19">
        <f>COUNTA(H20:H20)-COUNT(H20:H20)</f>
        <v>0</v>
      </c>
      <c r="I21" s="19">
        <f>COUNTA(I20:I20)-COUNT(I20:I20)</f>
        <v>0</v>
      </c>
      <c r="J21" s="19">
        <f>F21-(G21+H21+I21)</f>
        <v>15</v>
      </c>
      <c r="K21" s="19">
        <f>(COUNTA(K20:K20)-COUNT(K20:K20))</f>
        <v>0</v>
      </c>
      <c r="L21" s="19">
        <f>J21-K21</f>
        <v>15</v>
      </c>
      <c r="M21" s="19"/>
    </row>
    <row r="22" ht="15" customHeight="1" spans="2:13">
      <c r="B22" s="13"/>
      <c r="C22" s="10" t="s">
        <v>506</v>
      </c>
      <c r="D22" s="11"/>
      <c r="E22" s="12"/>
      <c r="F22" s="13"/>
      <c r="G22" s="13"/>
      <c r="H22" s="13"/>
      <c r="I22" s="13"/>
      <c r="J22" s="13"/>
      <c r="K22" s="13"/>
      <c r="L22" s="13"/>
      <c r="M22" s="13"/>
    </row>
    <row r="23" ht="13.8" spans="2:13">
      <c r="B23" s="13"/>
      <c r="C23" s="23"/>
      <c r="D23" s="24" t="s">
        <v>507</v>
      </c>
      <c r="E23" s="9"/>
      <c r="F23" s="9">
        <v>12</v>
      </c>
      <c r="G23" s="25"/>
      <c r="H23" s="9"/>
      <c r="I23" s="9"/>
      <c r="J23" s="13"/>
      <c r="K23" s="13"/>
      <c r="L23" s="13"/>
      <c r="M23" s="13"/>
    </row>
    <row r="24" ht="13.8" spans="2:13">
      <c r="B24" s="13"/>
      <c r="C24" s="23"/>
      <c r="D24" s="24" t="s">
        <v>508</v>
      </c>
      <c r="E24" s="9"/>
      <c r="F24" s="9">
        <v>15</v>
      </c>
      <c r="G24" s="25"/>
      <c r="H24" s="9"/>
      <c r="I24" s="9"/>
      <c r="J24" s="13"/>
      <c r="K24" s="13"/>
      <c r="L24" s="13"/>
      <c r="M24" s="13"/>
    </row>
    <row r="25" ht="13.8" spans="2:13">
      <c r="B25" s="13"/>
      <c r="C25" s="23"/>
      <c r="D25" s="26" t="s">
        <v>509</v>
      </c>
      <c r="E25" s="9"/>
      <c r="F25" s="9">
        <v>9</v>
      </c>
      <c r="G25" s="25"/>
      <c r="H25" s="9"/>
      <c r="I25" s="9"/>
      <c r="J25" s="13"/>
      <c r="K25" s="13"/>
      <c r="L25" s="13"/>
      <c r="M25" s="13"/>
    </row>
    <row r="26" ht="13.8" spans="2:13">
      <c r="B26" s="13"/>
      <c r="C26" s="23"/>
      <c r="D26" s="26" t="s">
        <v>510</v>
      </c>
      <c r="E26" s="9"/>
      <c r="F26" s="9">
        <v>11</v>
      </c>
      <c r="G26" s="25"/>
      <c r="H26" s="9"/>
      <c r="I26" s="9"/>
      <c r="J26" s="13"/>
      <c r="K26" s="13"/>
      <c r="L26" s="13"/>
      <c r="M26" s="13"/>
    </row>
    <row r="27" spans="2:13">
      <c r="B27" s="19" t="s">
        <v>11</v>
      </c>
      <c r="C27" s="19"/>
      <c r="D27" s="19"/>
      <c r="E27" s="19"/>
      <c r="F27" s="19">
        <f>SUM(F23:F26)</f>
        <v>47</v>
      </c>
      <c r="G27" s="19">
        <f>SUM(G23:G26)</f>
        <v>0</v>
      </c>
      <c r="H27" s="19">
        <f>SUM(H23:H26)</f>
        <v>0</v>
      </c>
      <c r="I27" s="19">
        <f>SUM(I23:I26)</f>
        <v>0</v>
      </c>
      <c r="J27" s="19">
        <f>F27-(G27+H27+I27)</f>
        <v>47</v>
      </c>
      <c r="K27" s="19">
        <f>(COUNTA(K25:K25)-COUNT(K25:K25))</f>
        <v>0</v>
      </c>
      <c r="L27" s="19">
        <f>J27-K27</f>
        <v>47</v>
      </c>
      <c r="M27" s="19"/>
    </row>
    <row r="28" ht="13.8" spans="2:13">
      <c r="B28" s="13"/>
      <c r="C28" s="23"/>
      <c r="D28" s="27" t="s">
        <v>511</v>
      </c>
      <c r="E28" s="28"/>
      <c r="F28" s="9">
        <v>2</v>
      </c>
      <c r="G28" s="25"/>
      <c r="H28" s="9"/>
      <c r="I28" s="9"/>
      <c r="J28" s="13"/>
      <c r="K28" s="13"/>
      <c r="L28" s="13"/>
      <c r="M28" s="13"/>
    </row>
    <row r="29" spans="2:13">
      <c r="B29" s="19" t="s">
        <v>11</v>
      </c>
      <c r="C29" s="19"/>
      <c r="D29" s="19"/>
      <c r="E29" s="19"/>
      <c r="F29" s="19">
        <f>SUM(F28:F28)</f>
        <v>2</v>
      </c>
      <c r="G29" s="19">
        <f>COUNTA(G28:G28)-COUNT(G28:G28)</f>
        <v>0</v>
      </c>
      <c r="H29" s="19">
        <f>COUNTA(H28:H28)-COUNT(H28:H28)</f>
        <v>0</v>
      </c>
      <c r="I29" s="19">
        <f>COUNTA(I28:I28)-COUNT(I28:I28)</f>
        <v>0</v>
      </c>
      <c r="J29" s="19">
        <f>F29-(G29+H29+I29)</f>
        <v>2</v>
      </c>
      <c r="K29" s="19">
        <f>(COUNTA(K28:K28)-COUNT(K28:K28))</f>
        <v>0</v>
      </c>
      <c r="L29" s="19">
        <f>J29-K29</f>
        <v>2</v>
      </c>
      <c r="M29" s="19"/>
    </row>
    <row r="30" ht="13.8" spans="2:13">
      <c r="B30" s="13"/>
      <c r="C30" s="10" t="s">
        <v>512</v>
      </c>
      <c r="D30" s="11"/>
      <c r="E30" s="12"/>
      <c r="F30" s="13"/>
      <c r="G30" s="13"/>
      <c r="H30" s="13"/>
      <c r="I30" s="13"/>
      <c r="J30" s="13"/>
      <c r="K30" s="13"/>
      <c r="L30" s="13"/>
      <c r="M30" s="13"/>
    </row>
    <row r="31" ht="13.8" spans="2:13">
      <c r="B31" s="13"/>
      <c r="C31" s="23"/>
      <c r="D31" s="14" t="s">
        <v>513</v>
      </c>
      <c r="E31" s="28" t="s">
        <v>337</v>
      </c>
      <c r="F31" s="9">
        <v>7</v>
      </c>
      <c r="G31" s="25"/>
      <c r="H31" s="9"/>
      <c r="I31" s="9"/>
      <c r="J31" s="9"/>
      <c r="K31" s="9"/>
      <c r="L31" s="9">
        <f>J31-K31</f>
        <v>0</v>
      </c>
      <c r="M31" s="13"/>
    </row>
    <row r="32" ht="13.8" spans="2:13">
      <c r="B32" s="13"/>
      <c r="C32" s="23"/>
      <c r="D32" s="14" t="s">
        <v>514</v>
      </c>
      <c r="E32" s="28" t="s">
        <v>337</v>
      </c>
      <c r="F32" s="9">
        <v>2</v>
      </c>
      <c r="G32" s="25"/>
      <c r="H32" s="9"/>
      <c r="I32" s="9"/>
      <c r="J32" s="9"/>
      <c r="K32" s="9"/>
      <c r="L32" s="9">
        <f>J32-K32</f>
        <v>0</v>
      </c>
      <c r="M32" s="13"/>
    </row>
    <row r="33" ht="13.8" spans="2:13">
      <c r="B33" s="13"/>
      <c r="C33" s="23"/>
      <c r="D33" s="14" t="s">
        <v>515</v>
      </c>
      <c r="E33" s="28" t="s">
        <v>337</v>
      </c>
      <c r="F33" s="9">
        <v>2</v>
      </c>
      <c r="G33" s="25"/>
      <c r="H33" s="9"/>
      <c r="I33" s="9"/>
      <c r="J33" s="9"/>
      <c r="K33" s="9"/>
      <c r="L33" s="9">
        <f>J33-K33</f>
        <v>0</v>
      </c>
      <c r="M33" s="13"/>
    </row>
    <row r="34" ht="13.8" spans="2:13">
      <c r="B34" s="13"/>
      <c r="C34" s="23"/>
      <c r="D34" s="14" t="s">
        <v>516</v>
      </c>
      <c r="E34" s="28"/>
      <c r="F34" s="9">
        <v>6</v>
      </c>
      <c r="G34" s="25"/>
      <c r="H34" s="9"/>
      <c r="I34" s="9"/>
      <c r="J34" s="9">
        <v>6</v>
      </c>
      <c r="K34" s="9">
        <v>4</v>
      </c>
      <c r="L34" s="9">
        <f>J34-K34</f>
        <v>2</v>
      </c>
      <c r="M34" s="13"/>
    </row>
    <row r="35" ht="13.8" spans="2:13">
      <c r="B35" s="13"/>
      <c r="C35" s="23"/>
      <c r="D35" s="14" t="s">
        <v>517</v>
      </c>
      <c r="E35" s="28"/>
      <c r="F35" s="9">
        <v>2</v>
      </c>
      <c r="G35" s="25"/>
      <c r="H35" s="9"/>
      <c r="I35" s="9"/>
      <c r="J35" s="9"/>
      <c r="K35" s="9"/>
      <c r="L35" s="9"/>
      <c r="M35" s="13"/>
    </row>
    <row r="36" spans="2:13">
      <c r="B36" s="19" t="s">
        <v>11</v>
      </c>
      <c r="C36" s="19"/>
      <c r="D36" s="19"/>
      <c r="E36" s="19"/>
      <c r="F36" s="19">
        <f>SUM(F31:F35)</f>
        <v>19</v>
      </c>
      <c r="G36" s="19">
        <f>SUM(G31:G34)</f>
        <v>0</v>
      </c>
      <c r="H36" s="19">
        <f>SUM(H31:H34)</f>
        <v>0</v>
      </c>
      <c r="I36" s="19">
        <f>SUM(I31:I34)</f>
        <v>0</v>
      </c>
      <c r="J36" s="19">
        <f>F36-(G36+H36+I36)</f>
        <v>19</v>
      </c>
      <c r="K36" s="19">
        <f>SUM(K31:K34)</f>
        <v>4</v>
      </c>
      <c r="L36" s="19">
        <f>J36-K36</f>
        <v>15</v>
      </c>
      <c r="M36" s="19"/>
    </row>
    <row r="37" ht="13.8" spans="2:13">
      <c r="B37" s="13"/>
      <c r="C37" s="10" t="s">
        <v>518</v>
      </c>
      <c r="D37" s="11"/>
      <c r="E37" s="12"/>
      <c r="F37" s="13"/>
      <c r="G37" s="13"/>
      <c r="H37" s="13"/>
      <c r="I37" s="13"/>
      <c r="J37" s="13"/>
      <c r="K37" s="13"/>
      <c r="L37" s="13"/>
      <c r="M37" s="13"/>
    </row>
    <row r="38" ht="13.8" spans="2:13">
      <c r="B38" s="13"/>
      <c r="C38" s="23"/>
      <c r="D38" s="14" t="s">
        <v>519</v>
      </c>
      <c r="E38" s="28"/>
      <c r="F38" s="9">
        <v>13</v>
      </c>
      <c r="G38" s="25"/>
      <c r="H38" s="9"/>
      <c r="I38" s="9"/>
      <c r="J38" s="13"/>
      <c r="K38" s="13"/>
      <c r="L38" s="13"/>
      <c r="M38" s="13"/>
    </row>
    <row r="39" ht="13.8" spans="2:13">
      <c r="B39" s="13"/>
      <c r="C39" s="23"/>
      <c r="D39" s="14" t="s">
        <v>520</v>
      </c>
      <c r="E39" s="28"/>
      <c r="F39" s="9">
        <v>3</v>
      </c>
      <c r="G39" s="25"/>
      <c r="H39" s="9"/>
      <c r="I39" s="9"/>
      <c r="J39" s="13"/>
      <c r="K39" s="13"/>
      <c r="L39" s="13"/>
      <c r="M39" s="13"/>
    </row>
    <row r="40" ht="13.8" spans="2:13">
      <c r="B40" s="13"/>
      <c r="C40" s="23"/>
      <c r="D40" s="14" t="s">
        <v>521</v>
      </c>
      <c r="E40" s="28"/>
      <c r="F40" s="9">
        <v>7</v>
      </c>
      <c r="G40" s="25"/>
      <c r="H40" s="9"/>
      <c r="I40" s="9"/>
      <c r="J40" s="13"/>
      <c r="K40" s="13"/>
      <c r="L40" s="13"/>
      <c r="M40" s="13"/>
    </row>
    <row r="41" spans="2:13">
      <c r="B41" s="19" t="s">
        <v>11</v>
      </c>
      <c r="C41" s="19"/>
      <c r="D41" s="19"/>
      <c r="E41" s="19"/>
      <c r="F41" s="19">
        <f>SUM(F38:F40)</f>
        <v>23</v>
      </c>
      <c r="G41" s="19">
        <f>SUM(G38:G40)</f>
        <v>0</v>
      </c>
      <c r="H41" s="19">
        <f>SUM(H38:H40)</f>
        <v>0</v>
      </c>
      <c r="I41" s="19">
        <f>SUM(I38:I40)</f>
        <v>0</v>
      </c>
      <c r="J41" s="19">
        <f>F41-(G41+H41+I41)</f>
        <v>23</v>
      </c>
      <c r="K41" s="19">
        <f>(COUNTA(K38:K39)-COUNT(K38:K39))</f>
        <v>0</v>
      </c>
      <c r="L41" s="19">
        <f>J41-K41</f>
        <v>23</v>
      </c>
      <c r="M41" s="19"/>
    </row>
    <row r="42" ht="13.8" spans="2:13">
      <c r="B42" s="13"/>
      <c r="C42" s="23"/>
      <c r="D42" s="14" t="s">
        <v>522</v>
      </c>
      <c r="E42" s="28"/>
      <c r="F42" s="9">
        <v>4</v>
      </c>
      <c r="G42" s="25"/>
      <c r="H42" s="9"/>
      <c r="I42" s="9"/>
      <c r="J42" s="13"/>
      <c r="K42" s="13"/>
      <c r="L42" s="13"/>
      <c r="M42" s="13"/>
    </row>
    <row r="43" spans="2:1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ht="15" customHeight="1" spans="2:13">
      <c r="B44" s="13"/>
      <c r="C44" s="35" t="s">
        <v>523</v>
      </c>
      <c r="D44" s="36"/>
      <c r="E44" s="37"/>
      <c r="F44" s="9"/>
      <c r="G44" s="25"/>
      <c r="H44" s="9"/>
      <c r="I44" s="9"/>
      <c r="J44" s="13"/>
      <c r="K44" s="13"/>
      <c r="L44" s="13"/>
      <c r="M44" s="13"/>
    </row>
    <row r="45" ht="13.8" spans="2:13">
      <c r="B45" s="13"/>
      <c r="C45" s="23"/>
      <c r="D45" s="14" t="s">
        <v>524</v>
      </c>
      <c r="E45" s="28" t="s">
        <v>337</v>
      </c>
      <c r="F45" s="9">
        <v>4</v>
      </c>
      <c r="G45" s="25"/>
      <c r="H45" s="9"/>
      <c r="I45" s="9"/>
      <c r="J45" s="13"/>
      <c r="K45" s="13"/>
      <c r="L45" s="13"/>
      <c r="M45" s="13"/>
    </row>
    <row r="46" ht="13.8" spans="2:13">
      <c r="B46" s="13"/>
      <c r="C46" s="23"/>
      <c r="D46" s="14" t="s">
        <v>525</v>
      </c>
      <c r="E46" s="28" t="s">
        <v>337</v>
      </c>
      <c r="F46" s="9">
        <v>5</v>
      </c>
      <c r="G46" s="25"/>
      <c r="H46" s="9"/>
      <c r="I46" s="9"/>
      <c r="J46" s="13"/>
      <c r="K46" s="13"/>
      <c r="L46" s="13"/>
      <c r="M46" s="13"/>
    </row>
    <row r="47" ht="13.8" spans="2:13">
      <c r="B47" s="13"/>
      <c r="C47" s="23"/>
      <c r="D47" s="14" t="s">
        <v>526</v>
      </c>
      <c r="E47" s="28"/>
      <c r="F47" s="9">
        <v>32</v>
      </c>
      <c r="G47" s="25"/>
      <c r="H47" s="9"/>
      <c r="I47" s="9"/>
      <c r="J47" s="13"/>
      <c r="K47" s="13"/>
      <c r="L47" s="13"/>
      <c r="M47" s="13"/>
    </row>
    <row r="48" ht="13.8" spans="2:13">
      <c r="B48" s="13"/>
      <c r="C48" s="23"/>
      <c r="D48" s="14" t="s">
        <v>527</v>
      </c>
      <c r="E48" s="28" t="s">
        <v>337</v>
      </c>
      <c r="F48" s="9">
        <v>4</v>
      </c>
      <c r="G48" s="25"/>
      <c r="H48" s="9"/>
      <c r="I48" s="9"/>
      <c r="J48" s="13"/>
      <c r="K48" s="13"/>
      <c r="L48" s="13"/>
      <c r="M48" s="13"/>
    </row>
    <row r="49" spans="2:13">
      <c r="B49" s="19" t="s">
        <v>11</v>
      </c>
      <c r="C49" s="19"/>
      <c r="D49" s="19"/>
      <c r="E49" s="19"/>
      <c r="F49" s="19">
        <f>SUM(F45:F48)</f>
        <v>45</v>
      </c>
      <c r="G49" s="19">
        <f>SUM(G45:G48)</f>
        <v>0</v>
      </c>
      <c r="H49" s="19">
        <f>SUM(H45:H48)</f>
        <v>0</v>
      </c>
      <c r="I49" s="19">
        <f>SUM(I45:I48)</f>
        <v>0</v>
      </c>
      <c r="J49" s="19">
        <f>F49-(G49+H49+I49)</f>
        <v>45</v>
      </c>
      <c r="K49" s="19">
        <f>(COUNTA(K45:K46)-COUNT(K45:K46))</f>
        <v>0</v>
      </c>
      <c r="L49" s="19">
        <f>J49-K49</f>
        <v>45</v>
      </c>
      <c r="M49" s="19"/>
    </row>
    <row r="50" ht="13.8" spans="2:13">
      <c r="B50" s="13"/>
      <c r="C50" s="10" t="s">
        <v>528</v>
      </c>
      <c r="D50" s="11"/>
      <c r="E50" s="12"/>
      <c r="F50" s="9"/>
      <c r="G50" s="25"/>
      <c r="H50" s="9"/>
      <c r="I50" s="9"/>
      <c r="J50" s="13"/>
      <c r="K50" s="13"/>
      <c r="L50" s="13"/>
      <c r="M50" s="13"/>
    </row>
    <row r="51" ht="13.8" spans="2:13">
      <c r="B51" s="13"/>
      <c r="C51" s="23"/>
      <c r="D51" s="14" t="s">
        <v>529</v>
      </c>
      <c r="E51" s="28" t="s">
        <v>337</v>
      </c>
      <c r="F51" s="9">
        <v>5</v>
      </c>
      <c r="G51" s="25"/>
      <c r="H51" s="9"/>
      <c r="I51" s="9"/>
      <c r="J51" s="13"/>
      <c r="K51" s="13"/>
      <c r="L51" s="13"/>
      <c r="M51" s="13"/>
    </row>
    <row r="52" ht="13.8" spans="2:13">
      <c r="B52" s="13"/>
      <c r="C52" s="23"/>
      <c r="D52" s="14" t="s">
        <v>530</v>
      </c>
      <c r="E52" s="28"/>
      <c r="F52" s="9"/>
      <c r="G52" s="25"/>
      <c r="H52" s="9"/>
      <c r="I52" s="9"/>
      <c r="J52" s="13"/>
      <c r="K52" s="13"/>
      <c r="L52" s="13"/>
      <c r="M52" s="13"/>
    </row>
    <row r="53" ht="13.8" spans="2:13">
      <c r="B53" s="13"/>
      <c r="C53" s="23"/>
      <c r="D53" s="14" t="s">
        <v>531</v>
      </c>
      <c r="E53" s="28" t="s">
        <v>337</v>
      </c>
      <c r="F53" s="9">
        <v>3</v>
      </c>
      <c r="G53" s="25"/>
      <c r="H53" s="9"/>
      <c r="I53" s="9"/>
      <c r="J53" s="13"/>
      <c r="K53" s="13"/>
      <c r="L53" s="13"/>
      <c r="M53" s="13"/>
    </row>
    <row r="54" ht="13.8" spans="2:13">
      <c r="B54" s="13"/>
      <c r="C54" s="23"/>
      <c r="D54" s="14" t="s">
        <v>532</v>
      </c>
      <c r="E54" s="28" t="s">
        <v>337</v>
      </c>
      <c r="F54" s="9">
        <v>2</v>
      </c>
      <c r="G54" s="25"/>
      <c r="H54" s="9"/>
      <c r="I54" s="9"/>
      <c r="J54" s="13"/>
      <c r="K54" s="13"/>
      <c r="L54" s="13"/>
      <c r="M54" s="13"/>
    </row>
    <row r="55" spans="2:13">
      <c r="B55" s="19" t="s">
        <v>11</v>
      </c>
      <c r="C55" s="19"/>
      <c r="D55" s="19"/>
      <c r="E55" s="19"/>
      <c r="F55" s="19">
        <f>SUM(F51:F54)</f>
        <v>10</v>
      </c>
      <c r="G55" s="19">
        <f>SUM(G51:G54)</f>
        <v>0</v>
      </c>
      <c r="H55" s="19">
        <f>SUM(H51:H54)</f>
        <v>0</v>
      </c>
      <c r="I55" s="19">
        <f>SUM(I51:I54)</f>
        <v>0</v>
      </c>
      <c r="J55" s="19">
        <f>F55-(G55+H55+I55)</f>
        <v>10</v>
      </c>
      <c r="K55" s="19">
        <f>SUM(K51:K54)</f>
        <v>0</v>
      </c>
      <c r="L55" s="19">
        <f>J55-K55</f>
        <v>10</v>
      </c>
      <c r="M55" s="19"/>
    </row>
    <row r="56" ht="13.8" spans="2:13">
      <c r="B56" s="13"/>
      <c r="C56" s="10" t="s">
        <v>533</v>
      </c>
      <c r="D56" s="11"/>
      <c r="E56" s="12"/>
      <c r="F56" s="9"/>
      <c r="G56" s="25"/>
      <c r="H56" s="9"/>
      <c r="I56" s="9"/>
      <c r="J56" s="13"/>
      <c r="K56" s="13"/>
      <c r="L56" s="13"/>
      <c r="M56" s="13"/>
    </row>
    <row r="57" ht="13.8" spans="2:13">
      <c r="B57" s="13"/>
      <c r="C57" s="23"/>
      <c r="D57" s="14" t="s">
        <v>534</v>
      </c>
      <c r="E57" s="28">
        <v>49005</v>
      </c>
      <c r="F57" s="9">
        <v>2</v>
      </c>
      <c r="G57" s="25"/>
      <c r="H57" s="9"/>
      <c r="I57" s="9"/>
      <c r="J57" s="13"/>
      <c r="K57" s="13"/>
      <c r="L57" s="13"/>
      <c r="M57" s="13"/>
    </row>
    <row r="58" ht="13.8" spans="2:13">
      <c r="B58" s="13"/>
      <c r="C58" s="23"/>
      <c r="D58" s="108" t="s">
        <v>535</v>
      </c>
      <c r="E58" s="28"/>
      <c r="F58" s="9">
        <v>4</v>
      </c>
      <c r="G58" s="25"/>
      <c r="H58" s="9"/>
      <c r="I58" s="9"/>
      <c r="J58" s="13"/>
      <c r="K58" s="13"/>
      <c r="L58" s="13"/>
      <c r="M58" s="13"/>
    </row>
    <row r="59" spans="2:13">
      <c r="B59" s="19"/>
      <c r="C59" s="19"/>
      <c r="D59" s="19"/>
      <c r="E59" s="19"/>
      <c r="F59" s="19">
        <f>SUM(F57:F58)</f>
        <v>6</v>
      </c>
      <c r="G59" s="19">
        <f>SUM(G57:G58)</f>
        <v>0</v>
      </c>
      <c r="H59" s="19">
        <f t="shared" ref="H59:I59" si="0">SUM(H57:H58)</f>
        <v>0</v>
      </c>
      <c r="I59" s="19">
        <f t="shared" si="0"/>
        <v>0</v>
      </c>
      <c r="J59" s="19">
        <f>SUM(F59:I59)</f>
        <v>6</v>
      </c>
      <c r="K59" s="19">
        <f>SUM(K57:K58)</f>
        <v>0</v>
      </c>
      <c r="L59" s="19">
        <f>J59-K59</f>
        <v>6</v>
      </c>
      <c r="M59" s="19"/>
    </row>
    <row r="60" ht="13.8" spans="2:13">
      <c r="B60" s="13"/>
      <c r="C60" s="23"/>
      <c r="D60" s="109" t="s">
        <v>536</v>
      </c>
      <c r="E60" s="28"/>
      <c r="F60" s="9"/>
      <c r="G60" s="25"/>
      <c r="H60" s="9"/>
      <c r="I60" s="9"/>
      <c r="J60" s="13"/>
      <c r="K60" s="13"/>
      <c r="L60" s="13"/>
      <c r="M60" s="13"/>
    </row>
    <row r="61" ht="13.8" spans="2:13">
      <c r="B61" s="13"/>
      <c r="C61" s="23"/>
      <c r="D61" s="14" t="s">
        <v>537</v>
      </c>
      <c r="E61" s="28" t="s">
        <v>337</v>
      </c>
      <c r="F61" s="9">
        <v>4</v>
      </c>
      <c r="G61" s="25"/>
      <c r="H61" s="9"/>
      <c r="I61" s="9"/>
      <c r="J61" s="13"/>
      <c r="K61" s="13"/>
      <c r="L61" s="13"/>
      <c r="M61" s="13"/>
    </row>
    <row r="62" ht="13.8" spans="2:13">
      <c r="B62" s="13"/>
      <c r="C62" s="23"/>
      <c r="D62" s="14" t="s">
        <v>538</v>
      </c>
      <c r="E62" s="28"/>
      <c r="F62" s="9">
        <v>2</v>
      </c>
      <c r="G62" s="25"/>
      <c r="H62" s="9"/>
      <c r="I62" s="9"/>
      <c r="J62" s="13"/>
      <c r="K62" s="13"/>
      <c r="L62" s="13"/>
      <c r="M62" s="13"/>
    </row>
    <row r="63" spans="2:13">
      <c r="B63" s="19"/>
      <c r="C63" s="19"/>
      <c r="D63" s="19"/>
      <c r="E63" s="19"/>
      <c r="F63" s="19">
        <f>SUM(F61:F62)</f>
        <v>6</v>
      </c>
      <c r="G63" s="19">
        <f t="shared" ref="G63:I63" si="1">SUM(G61:G62)</f>
        <v>0</v>
      </c>
      <c r="H63" s="19">
        <f t="shared" si="1"/>
        <v>0</v>
      </c>
      <c r="I63" s="19">
        <f t="shared" si="1"/>
        <v>0</v>
      </c>
      <c r="J63" s="19">
        <f>SUM(F63:I63)</f>
        <v>6</v>
      </c>
      <c r="K63" s="19">
        <f>SUM(K61:K62)</f>
        <v>0</v>
      </c>
      <c r="L63" s="19">
        <f>J63-K63</f>
        <v>6</v>
      </c>
      <c r="M63" s="19"/>
    </row>
    <row r="64" ht="13.8" spans="2:13">
      <c r="B64" s="13"/>
      <c r="C64" s="23"/>
      <c r="D64" s="14"/>
      <c r="E64" s="28"/>
      <c r="F64" s="9"/>
      <c r="G64" s="25"/>
      <c r="H64" s="9"/>
      <c r="I64" s="9"/>
      <c r="J64" s="13"/>
      <c r="K64" s="13"/>
      <c r="L64" s="13"/>
      <c r="M64" s="13"/>
    </row>
    <row r="65" ht="13.8" spans="2:13">
      <c r="B65" s="13"/>
      <c r="C65" s="23"/>
      <c r="D65" s="14"/>
      <c r="E65" s="28"/>
      <c r="F65" s="9"/>
      <c r="G65" s="25"/>
      <c r="H65" s="9"/>
      <c r="I65" s="9"/>
      <c r="J65" s="13"/>
      <c r="K65" s="13"/>
      <c r="L65" s="13"/>
      <c r="M65" s="13"/>
    </row>
    <row r="66" ht="13.8" spans="2:13">
      <c r="B66" s="13"/>
      <c r="C66" s="23"/>
      <c r="D66" s="14"/>
      <c r="E66" s="28"/>
      <c r="F66" s="9"/>
      <c r="G66" s="25"/>
      <c r="H66" s="9"/>
      <c r="I66" s="9"/>
      <c r="J66" s="13"/>
      <c r="K66" s="13"/>
      <c r="L66" s="13"/>
      <c r="M66" s="13"/>
    </row>
    <row r="67" ht="13.8" spans="2:13">
      <c r="B67" s="13"/>
      <c r="C67" s="23"/>
      <c r="D67" s="14"/>
      <c r="E67" s="28"/>
      <c r="F67" s="9"/>
      <c r="G67" s="25"/>
      <c r="H67" s="9"/>
      <c r="I67" s="9"/>
      <c r="J67" s="13"/>
      <c r="K67" s="13"/>
      <c r="L67" s="13"/>
      <c r="M67" s="13"/>
    </row>
    <row r="68" ht="13.8" spans="2:13">
      <c r="B68" s="13"/>
      <c r="C68" s="23"/>
      <c r="D68" s="14"/>
      <c r="E68" s="28"/>
      <c r="F68" s="9"/>
      <c r="G68" s="25"/>
      <c r="H68" s="9"/>
      <c r="I68" s="9"/>
      <c r="J68" s="13"/>
      <c r="K68" s="13"/>
      <c r="L68" s="13"/>
      <c r="M68" s="13"/>
    </row>
    <row r="69" ht="13.8" spans="2:13">
      <c r="B69" s="13"/>
      <c r="C69" s="23"/>
      <c r="D69" s="14"/>
      <c r="E69" s="28"/>
      <c r="F69" s="9"/>
      <c r="G69" s="25"/>
      <c r="H69" s="9"/>
      <c r="I69" s="9"/>
      <c r="J69" s="13"/>
      <c r="K69" s="13"/>
      <c r="L69" s="13"/>
      <c r="M69" s="13"/>
    </row>
    <row r="70" ht="13.8" spans="2:13">
      <c r="B70" s="13"/>
      <c r="C70" s="23"/>
      <c r="D70" s="14"/>
      <c r="E70" s="28"/>
      <c r="F70" s="9"/>
      <c r="G70" s="25"/>
      <c r="H70" s="9"/>
      <c r="I70" s="9"/>
      <c r="J70" s="13"/>
      <c r="K70" s="13"/>
      <c r="L70" s="13"/>
      <c r="M70" s="13"/>
    </row>
    <row r="71" spans="2:1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>
      <c r="B72" s="13"/>
      <c r="C72" s="13"/>
      <c r="D72" s="13"/>
      <c r="E72" s="38"/>
      <c r="F72" s="13"/>
      <c r="G72" s="13"/>
      <c r="H72" s="13"/>
      <c r="I72" s="13"/>
      <c r="J72" s="13"/>
      <c r="K72" s="13"/>
      <c r="L72" s="13"/>
      <c r="M72" s="13"/>
    </row>
    <row r="73" ht="13.8" spans="2:13">
      <c r="B73" s="13"/>
      <c r="C73" s="23"/>
      <c r="D73" s="14"/>
      <c r="E73" s="28"/>
      <c r="F73" s="9"/>
      <c r="G73" s="25"/>
      <c r="H73" s="9"/>
      <c r="I73" s="9"/>
      <c r="J73" s="13"/>
      <c r="K73" s="13"/>
      <c r="L73" s="13"/>
      <c r="M73" s="13"/>
    </row>
    <row r="74" spans="2:13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ht="13.8" spans="2:13">
      <c r="B75" s="13"/>
      <c r="C75" s="23"/>
      <c r="D75" s="14"/>
      <c r="E75" s="28"/>
      <c r="F75" s="9"/>
      <c r="G75" s="25"/>
      <c r="H75" s="9"/>
      <c r="I75" s="9"/>
      <c r="J75" s="13"/>
      <c r="K75" s="13"/>
      <c r="L75" s="13"/>
      <c r="M75" s="13"/>
    </row>
    <row r="76" ht="13.8" spans="2:13">
      <c r="B76" s="13"/>
      <c r="C76" s="23"/>
      <c r="D76" s="14"/>
      <c r="E76" s="28"/>
      <c r="F76" s="9"/>
      <c r="G76" s="25"/>
      <c r="H76" s="9"/>
      <c r="I76" s="9"/>
      <c r="J76" s="13"/>
      <c r="K76" s="13"/>
      <c r="L76" s="13"/>
      <c r="M76" s="13"/>
    </row>
    <row r="77" ht="13.8" spans="2:13">
      <c r="B77" s="13"/>
      <c r="C77" s="23"/>
      <c r="D77" s="14"/>
      <c r="E77" s="28"/>
      <c r="F77" s="9"/>
      <c r="G77" s="25"/>
      <c r="H77" s="9"/>
      <c r="I77" s="9"/>
      <c r="J77" s="13"/>
      <c r="K77" s="13"/>
      <c r="L77" s="13"/>
      <c r="M77" s="13"/>
    </row>
    <row r="78" ht="13.8" spans="2:13">
      <c r="B78" s="13"/>
      <c r="C78" s="23"/>
      <c r="D78" s="14"/>
      <c r="E78" s="28"/>
      <c r="F78" s="9"/>
      <c r="G78" s="25"/>
      <c r="H78" s="9"/>
      <c r="I78" s="9"/>
      <c r="J78" s="13"/>
      <c r="K78" s="13"/>
      <c r="L78" s="13"/>
      <c r="M78" s="13"/>
    </row>
    <row r="79" ht="13.8" spans="2:13">
      <c r="B79" s="13"/>
      <c r="C79" s="23"/>
      <c r="D79" s="14"/>
      <c r="E79" s="28"/>
      <c r="F79" s="9"/>
      <c r="G79" s="25"/>
      <c r="H79" s="9"/>
      <c r="I79" s="9"/>
      <c r="J79" s="13"/>
      <c r="K79" s="13"/>
      <c r="L79" s="13"/>
      <c r="M79" s="13"/>
    </row>
    <row r="80" ht="13.8" spans="2:13">
      <c r="B80" s="13"/>
      <c r="C80" s="23"/>
      <c r="D80" s="14"/>
      <c r="E80" s="28"/>
      <c r="F80" s="9"/>
      <c r="G80" s="25"/>
      <c r="H80" s="9"/>
      <c r="I80" s="9"/>
      <c r="J80" s="13"/>
      <c r="K80" s="13"/>
      <c r="L80" s="13"/>
      <c r="M80" s="13"/>
    </row>
    <row r="81" ht="13.8" spans="2:13">
      <c r="B81" s="13"/>
      <c r="C81" s="23"/>
      <c r="D81" s="14"/>
      <c r="E81" s="28"/>
      <c r="F81" s="9"/>
      <c r="G81" s="25"/>
      <c r="H81" s="9"/>
      <c r="I81" s="9"/>
      <c r="J81" s="13"/>
      <c r="K81" s="13"/>
      <c r="L81" s="13"/>
      <c r="M81" s="13"/>
    </row>
    <row r="82" spans="2:13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</sheetData>
  <mergeCells count="26">
    <mergeCell ref="G17:I17"/>
    <mergeCell ref="J17:L17"/>
    <mergeCell ref="B21:E21"/>
    <mergeCell ref="C22:E22"/>
    <mergeCell ref="B27:E27"/>
    <mergeCell ref="B29:E29"/>
    <mergeCell ref="C30:E30"/>
    <mergeCell ref="B36:E36"/>
    <mergeCell ref="C37:E37"/>
    <mergeCell ref="B41:E41"/>
    <mergeCell ref="B43:E43"/>
    <mergeCell ref="C44:E44"/>
    <mergeCell ref="B49:E49"/>
    <mergeCell ref="C50:E50"/>
    <mergeCell ref="B55:E55"/>
    <mergeCell ref="C56:E56"/>
    <mergeCell ref="B59:E59"/>
    <mergeCell ref="B63:E63"/>
    <mergeCell ref="B71:E71"/>
    <mergeCell ref="B74:E74"/>
    <mergeCell ref="B82:E82"/>
    <mergeCell ref="B5:E13"/>
    <mergeCell ref="F5:K9"/>
    <mergeCell ref="L5:M9"/>
    <mergeCell ref="F10:M12"/>
    <mergeCell ref="B15:M16"/>
  </mergeCell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3:L186"/>
  <sheetViews>
    <sheetView zoomScale="70" zoomScaleNormal="70" topLeftCell="C94" workbookViewId="0">
      <selection activeCell="D103" sqref="D103"/>
    </sheetView>
  </sheetViews>
  <sheetFormatPr defaultColWidth="9" defaultRowHeight="13.2"/>
  <cols>
    <col min="3" max="3" width="9.66666666666667" customWidth="1"/>
    <col min="4" max="4" width="72" customWidth="1"/>
    <col min="5" max="5" width="39.5555555555556" style="39" customWidth="1"/>
    <col min="6" max="6" width="13.8888888888889" customWidth="1"/>
    <col min="7" max="7" width="33" customWidth="1"/>
    <col min="8" max="8" width="23.5555555555556" customWidth="1"/>
    <col min="9" max="9" width="24.8888888888889" customWidth="1"/>
    <col min="10" max="10" width="21.6666666666667" customWidth="1"/>
    <col min="11" max="11" width="24.1111111111111" customWidth="1"/>
    <col min="12" max="12" width="34.5555555555556" customWidth="1"/>
  </cols>
  <sheetData>
    <row r="3" ht="23.25" customHeight="1"/>
    <row r="4" ht="23.25" customHeight="1" spans="3:12">
      <c r="C4" s="40" t="s">
        <v>539</v>
      </c>
      <c r="D4" s="41"/>
      <c r="E4" s="41"/>
      <c r="F4" s="41"/>
      <c r="G4" s="41"/>
      <c r="H4" s="41"/>
      <c r="I4" s="41"/>
      <c r="J4" s="41"/>
      <c r="K4" s="75"/>
      <c r="L4" s="76"/>
    </row>
    <row r="5" ht="23.25" customHeight="1" spans="3:12">
      <c r="C5" s="42"/>
      <c r="D5" s="43"/>
      <c r="E5" s="43"/>
      <c r="F5" s="43"/>
      <c r="G5" s="43"/>
      <c r="H5" s="43"/>
      <c r="I5" s="43"/>
      <c r="J5" s="43"/>
      <c r="K5" s="77"/>
      <c r="L5" s="78"/>
    </row>
    <row r="6" ht="23.25" customHeight="1" spans="3:12">
      <c r="C6" s="42"/>
      <c r="D6" s="43"/>
      <c r="E6" s="43"/>
      <c r="F6" s="43"/>
      <c r="G6" s="43"/>
      <c r="H6" s="43"/>
      <c r="I6" s="43"/>
      <c r="J6" s="43"/>
      <c r="K6" s="77"/>
      <c r="L6" s="78"/>
    </row>
    <row r="7" ht="13.95" spans="3:12">
      <c r="C7" s="44"/>
      <c r="D7" s="45"/>
      <c r="E7" s="45"/>
      <c r="F7" s="45"/>
      <c r="G7" s="45"/>
      <c r="H7" s="45"/>
      <c r="I7" s="45"/>
      <c r="J7" s="45"/>
      <c r="K7" s="79"/>
      <c r="L7" s="80"/>
    </row>
    <row r="8" spans="3:7">
      <c r="C8" s="46"/>
      <c r="F8" s="46"/>
      <c r="G8" s="47"/>
    </row>
    <row r="9" ht="33.75" customHeight="1" spans="3:12">
      <c r="C9" s="48" t="s">
        <v>0</v>
      </c>
      <c r="D9" s="48" t="s">
        <v>2</v>
      </c>
      <c r="E9" s="49" t="s">
        <v>3</v>
      </c>
      <c r="F9" s="48" t="s">
        <v>4</v>
      </c>
      <c r="G9" s="50" t="s">
        <v>540</v>
      </c>
      <c r="H9" s="50" t="s">
        <v>541</v>
      </c>
      <c r="I9" s="50" t="s">
        <v>542</v>
      </c>
      <c r="J9" s="48" t="s">
        <v>543</v>
      </c>
      <c r="K9" s="81" t="s">
        <v>544</v>
      </c>
      <c r="L9" s="48" t="s">
        <v>7</v>
      </c>
    </row>
    <row r="10" ht="24.6" customHeight="1" spans="3:12">
      <c r="C10" s="48"/>
      <c r="D10" s="48"/>
      <c r="E10" s="49"/>
      <c r="F10" s="48"/>
      <c r="G10" s="50"/>
      <c r="H10" s="50"/>
      <c r="I10" s="50"/>
      <c r="J10" s="48"/>
      <c r="K10" s="81" t="s">
        <v>545</v>
      </c>
      <c r="L10" s="48"/>
    </row>
    <row r="11" ht="15.75" customHeight="1" spans="3:12">
      <c r="C11" s="51">
        <v>1</v>
      </c>
      <c r="D11" s="52" t="s">
        <v>546</v>
      </c>
      <c r="E11" s="53" t="s">
        <v>547</v>
      </c>
      <c r="F11" s="51">
        <v>1</v>
      </c>
      <c r="G11" s="54" t="s">
        <v>548</v>
      </c>
      <c r="H11" s="55">
        <v>45243</v>
      </c>
      <c r="I11" s="55">
        <v>45283</v>
      </c>
      <c r="J11" s="51">
        <f>I11-H11</f>
        <v>40</v>
      </c>
      <c r="K11" s="82" t="s">
        <v>549</v>
      </c>
      <c r="L11" s="56"/>
    </row>
    <row r="12" ht="15.75" customHeight="1" spans="3:12">
      <c r="C12" s="51">
        <v>2</v>
      </c>
      <c r="D12" s="56" t="s">
        <v>550</v>
      </c>
      <c r="E12" s="53" t="s">
        <v>88</v>
      </c>
      <c r="F12" s="51">
        <v>1</v>
      </c>
      <c r="G12" s="54"/>
      <c r="H12" s="55"/>
      <c r="I12" s="55"/>
      <c r="J12" s="51"/>
      <c r="K12" s="82" t="s">
        <v>549</v>
      </c>
      <c r="L12" s="56"/>
    </row>
    <row r="13" ht="15.75" customHeight="1" spans="3:12">
      <c r="C13" s="51">
        <v>3</v>
      </c>
      <c r="D13" s="56" t="s">
        <v>551</v>
      </c>
      <c r="E13" s="53" t="s">
        <v>88</v>
      </c>
      <c r="F13" s="51">
        <v>1</v>
      </c>
      <c r="G13" s="54"/>
      <c r="H13" s="55"/>
      <c r="I13" s="55"/>
      <c r="J13" s="51"/>
      <c r="K13" s="82" t="s">
        <v>549</v>
      </c>
      <c r="L13" s="56"/>
    </row>
    <row r="14" ht="15.75" customHeight="1" spans="3:12">
      <c r="C14" s="51">
        <v>4</v>
      </c>
      <c r="D14" s="56" t="s">
        <v>552</v>
      </c>
      <c r="E14" s="53" t="s">
        <v>88</v>
      </c>
      <c r="F14" s="51">
        <v>1</v>
      </c>
      <c r="G14" s="54"/>
      <c r="H14" s="55"/>
      <c r="I14" s="55"/>
      <c r="J14" s="51"/>
      <c r="K14" s="82" t="s">
        <v>549</v>
      </c>
      <c r="L14" s="56"/>
    </row>
    <row r="15" ht="15.75" customHeight="1" spans="3:12">
      <c r="C15" s="51">
        <v>5</v>
      </c>
      <c r="D15" s="57" t="s">
        <v>553</v>
      </c>
      <c r="E15" s="53" t="s">
        <v>88</v>
      </c>
      <c r="F15" s="51">
        <v>1</v>
      </c>
      <c r="G15" s="54"/>
      <c r="H15" s="55"/>
      <c r="I15" s="55"/>
      <c r="J15" s="51"/>
      <c r="K15" s="82" t="s">
        <v>549</v>
      </c>
      <c r="L15" s="56"/>
    </row>
    <row r="16" ht="15.75" customHeight="1" spans="3:12">
      <c r="C16" s="51">
        <v>6</v>
      </c>
      <c r="D16" s="56" t="s">
        <v>554</v>
      </c>
      <c r="E16" s="53" t="s">
        <v>88</v>
      </c>
      <c r="F16" s="51">
        <v>1</v>
      </c>
      <c r="G16" s="54"/>
      <c r="H16" s="55"/>
      <c r="I16" s="55"/>
      <c r="J16" s="51"/>
      <c r="K16" s="82" t="s">
        <v>549</v>
      </c>
      <c r="L16" s="56"/>
    </row>
    <row r="17" ht="15.75" customHeight="1" spans="3:12">
      <c r="C17" s="51">
        <v>7</v>
      </c>
      <c r="D17" s="56" t="s">
        <v>555</v>
      </c>
      <c r="E17" s="53" t="s">
        <v>556</v>
      </c>
      <c r="F17" s="51">
        <v>1</v>
      </c>
      <c r="G17" s="54"/>
      <c r="H17" s="55"/>
      <c r="I17" s="55"/>
      <c r="J17" s="51"/>
      <c r="K17" s="82" t="s">
        <v>549</v>
      </c>
      <c r="L17" s="56"/>
    </row>
    <row r="18" ht="15.75" customHeight="1" spans="3:12">
      <c r="C18" s="51">
        <v>8</v>
      </c>
      <c r="D18" s="56" t="s">
        <v>557</v>
      </c>
      <c r="E18" s="53" t="s">
        <v>88</v>
      </c>
      <c r="F18" s="51">
        <v>1</v>
      </c>
      <c r="G18" s="54"/>
      <c r="H18" s="55"/>
      <c r="I18" s="55"/>
      <c r="J18" s="51"/>
      <c r="K18" s="82" t="s">
        <v>549</v>
      </c>
      <c r="L18" s="56"/>
    </row>
    <row r="19" ht="15.75" customHeight="1" spans="3:12">
      <c r="C19" s="51">
        <v>9</v>
      </c>
      <c r="D19" s="56" t="s">
        <v>558</v>
      </c>
      <c r="E19" s="53" t="s">
        <v>88</v>
      </c>
      <c r="F19" s="51">
        <v>1</v>
      </c>
      <c r="G19" s="54"/>
      <c r="H19" s="55"/>
      <c r="I19" s="55"/>
      <c r="J19" s="51"/>
      <c r="K19" s="82" t="s">
        <v>549</v>
      </c>
      <c r="L19" s="56"/>
    </row>
    <row r="20" ht="15.75" customHeight="1" spans="3:12">
      <c r="C20" s="51">
        <v>10</v>
      </c>
      <c r="D20" s="56" t="s">
        <v>559</v>
      </c>
      <c r="E20" s="53">
        <v>47352</v>
      </c>
      <c r="F20" s="51">
        <v>1</v>
      </c>
      <c r="G20" s="54"/>
      <c r="H20" s="55"/>
      <c r="I20" s="55"/>
      <c r="J20" s="51"/>
      <c r="K20" s="82" t="s">
        <v>549</v>
      </c>
      <c r="L20" s="56"/>
    </row>
    <row r="21" ht="15.75" customHeight="1" spans="3:12">
      <c r="C21" s="51">
        <v>11</v>
      </c>
      <c r="D21" s="56" t="s">
        <v>560</v>
      </c>
      <c r="E21" s="53" t="s">
        <v>561</v>
      </c>
      <c r="F21" s="51">
        <v>1</v>
      </c>
      <c r="G21" s="58" t="s">
        <v>562</v>
      </c>
      <c r="H21" s="59">
        <v>45254</v>
      </c>
      <c r="I21" s="59">
        <v>45276</v>
      </c>
      <c r="J21" s="72">
        <f>I21-H21</f>
        <v>22</v>
      </c>
      <c r="K21" s="82" t="s">
        <v>549</v>
      </c>
      <c r="L21" s="56"/>
    </row>
    <row r="22" ht="15.75" customHeight="1" spans="3:12">
      <c r="C22" s="51">
        <v>12</v>
      </c>
      <c r="D22" s="56" t="s">
        <v>563</v>
      </c>
      <c r="E22" s="53" t="s">
        <v>88</v>
      </c>
      <c r="F22" s="51">
        <v>1</v>
      </c>
      <c r="G22" s="60"/>
      <c r="H22" s="61"/>
      <c r="I22" s="68"/>
      <c r="J22" s="69"/>
      <c r="K22" s="82" t="s">
        <v>549</v>
      </c>
      <c r="L22" s="56"/>
    </row>
    <row r="23" ht="15.75" customHeight="1" spans="3:12">
      <c r="C23" s="51">
        <v>13</v>
      </c>
      <c r="D23" s="56" t="s">
        <v>564</v>
      </c>
      <c r="E23" s="53" t="s">
        <v>88</v>
      </c>
      <c r="F23" s="51">
        <v>1</v>
      </c>
      <c r="G23" s="60"/>
      <c r="H23" s="61"/>
      <c r="I23" s="68"/>
      <c r="J23" s="69"/>
      <c r="K23" s="82" t="s">
        <v>549</v>
      </c>
      <c r="L23" s="56"/>
    </row>
    <row r="24" ht="15.75" customHeight="1" spans="3:12">
      <c r="C24" s="51">
        <v>14</v>
      </c>
      <c r="D24" s="56" t="s">
        <v>565</v>
      </c>
      <c r="E24" s="53" t="s">
        <v>566</v>
      </c>
      <c r="F24" s="51">
        <v>1</v>
      </c>
      <c r="G24" s="60"/>
      <c r="H24" s="61"/>
      <c r="I24" s="68"/>
      <c r="J24" s="69"/>
      <c r="K24" s="82" t="s">
        <v>549</v>
      </c>
      <c r="L24" s="56"/>
    </row>
    <row r="25" ht="18" customHeight="1" spans="1:12">
      <c r="A25" t="s">
        <v>567</v>
      </c>
      <c r="C25" s="51">
        <v>15</v>
      </c>
      <c r="D25" s="56" t="s">
        <v>568</v>
      </c>
      <c r="E25" s="53" t="s">
        <v>88</v>
      </c>
      <c r="F25" s="51">
        <v>1</v>
      </c>
      <c r="G25" s="62"/>
      <c r="H25" s="63"/>
      <c r="I25" s="70"/>
      <c r="J25" s="71"/>
      <c r="K25" s="82" t="s">
        <v>549</v>
      </c>
      <c r="L25" s="56"/>
    </row>
    <row r="26" ht="15" spans="3:12">
      <c r="C26" s="51">
        <v>16</v>
      </c>
      <c r="D26" s="56" t="s">
        <v>569</v>
      </c>
      <c r="E26" s="53" t="s">
        <v>570</v>
      </c>
      <c r="F26" s="51">
        <v>2</v>
      </c>
      <c r="G26" s="58" t="s">
        <v>571</v>
      </c>
      <c r="H26" s="59">
        <v>45286</v>
      </c>
      <c r="I26" s="59">
        <v>45317</v>
      </c>
      <c r="J26" s="72">
        <f>I26-H26</f>
        <v>31</v>
      </c>
      <c r="K26" s="82" t="s">
        <v>549</v>
      </c>
      <c r="L26" s="56"/>
    </row>
    <row r="27" ht="18" customHeight="1" spans="3:12">
      <c r="C27" s="51">
        <v>17</v>
      </c>
      <c r="D27" s="57" t="s">
        <v>572</v>
      </c>
      <c r="E27" s="53">
        <v>5086</v>
      </c>
      <c r="F27" s="51">
        <v>1</v>
      </c>
      <c r="G27" s="60"/>
      <c r="H27" s="61"/>
      <c r="I27" s="68"/>
      <c r="J27" s="69"/>
      <c r="K27" s="82" t="s">
        <v>549</v>
      </c>
      <c r="L27" s="56"/>
    </row>
    <row r="28" ht="15" spans="3:12">
      <c r="C28" s="51">
        <v>18</v>
      </c>
      <c r="D28" s="56" t="s">
        <v>565</v>
      </c>
      <c r="E28" s="53" t="s">
        <v>192</v>
      </c>
      <c r="F28" s="51">
        <v>1</v>
      </c>
      <c r="G28" s="60"/>
      <c r="H28" s="61"/>
      <c r="I28" s="68"/>
      <c r="J28" s="69"/>
      <c r="K28" s="82" t="s">
        <v>549</v>
      </c>
      <c r="L28" s="56"/>
    </row>
    <row r="29" ht="18" customHeight="1" spans="3:12">
      <c r="C29" s="51">
        <v>19</v>
      </c>
      <c r="D29" s="57" t="s">
        <v>573</v>
      </c>
      <c r="E29" s="53" t="s">
        <v>574</v>
      </c>
      <c r="F29" s="51">
        <v>1</v>
      </c>
      <c r="G29" s="60"/>
      <c r="H29" s="61"/>
      <c r="I29" s="68"/>
      <c r="J29" s="69"/>
      <c r="K29" s="82" t="s">
        <v>549</v>
      </c>
      <c r="L29" s="56"/>
    </row>
    <row r="30" ht="18" customHeight="1" spans="3:12">
      <c r="C30" s="51">
        <v>20</v>
      </c>
      <c r="D30" s="56" t="s">
        <v>575</v>
      </c>
      <c r="E30" s="53" t="s">
        <v>88</v>
      </c>
      <c r="F30" s="51">
        <v>5</v>
      </c>
      <c r="G30" s="60"/>
      <c r="H30" s="61"/>
      <c r="I30" s="68"/>
      <c r="J30" s="69"/>
      <c r="K30" s="82" t="s">
        <v>549</v>
      </c>
      <c r="L30" s="56"/>
    </row>
    <row r="31" ht="18" customHeight="1" spans="3:12">
      <c r="C31" s="51">
        <v>21</v>
      </c>
      <c r="D31" s="56" t="s">
        <v>576</v>
      </c>
      <c r="E31" s="53" t="s">
        <v>88</v>
      </c>
      <c r="F31" s="51">
        <v>5</v>
      </c>
      <c r="G31" s="60"/>
      <c r="H31" s="61"/>
      <c r="I31" s="68"/>
      <c r="J31" s="69"/>
      <c r="K31" s="82" t="s">
        <v>549</v>
      </c>
      <c r="L31" s="56"/>
    </row>
    <row r="32" ht="18" customHeight="1" spans="3:12">
      <c r="C32" s="51">
        <v>22</v>
      </c>
      <c r="D32" s="56" t="s">
        <v>577</v>
      </c>
      <c r="E32" s="53" t="s">
        <v>88</v>
      </c>
      <c r="F32" s="51">
        <v>3</v>
      </c>
      <c r="G32" s="60"/>
      <c r="H32" s="61"/>
      <c r="I32" s="68"/>
      <c r="J32" s="69"/>
      <c r="K32" s="82" t="s">
        <v>549</v>
      </c>
      <c r="L32" s="56"/>
    </row>
    <row r="33" ht="18" customHeight="1" spans="3:12">
      <c r="C33" s="51">
        <v>23</v>
      </c>
      <c r="D33" s="56" t="s">
        <v>578</v>
      </c>
      <c r="E33" s="53" t="s">
        <v>88</v>
      </c>
      <c r="F33" s="51">
        <v>3</v>
      </c>
      <c r="G33" s="60"/>
      <c r="H33" s="61"/>
      <c r="I33" s="68"/>
      <c r="J33" s="69"/>
      <c r="K33" s="82" t="s">
        <v>549</v>
      </c>
      <c r="L33" s="56"/>
    </row>
    <row r="34" ht="18" customHeight="1" spans="3:12">
      <c r="C34" s="51">
        <v>24</v>
      </c>
      <c r="D34" s="56" t="s">
        <v>579</v>
      </c>
      <c r="E34" s="53" t="s">
        <v>88</v>
      </c>
      <c r="F34" s="51">
        <v>3</v>
      </c>
      <c r="G34" s="60"/>
      <c r="H34" s="61"/>
      <c r="I34" s="68"/>
      <c r="J34" s="69"/>
      <c r="K34" s="82" t="s">
        <v>549</v>
      </c>
      <c r="L34" s="56"/>
    </row>
    <row r="35" ht="15.75" customHeight="1" spans="3:12">
      <c r="C35" s="51">
        <v>25</v>
      </c>
      <c r="D35" s="56" t="s">
        <v>580</v>
      </c>
      <c r="E35" s="53" t="s">
        <v>581</v>
      </c>
      <c r="F35" s="51">
        <v>1</v>
      </c>
      <c r="G35" s="62"/>
      <c r="H35" s="63"/>
      <c r="I35" s="70"/>
      <c r="J35" s="71"/>
      <c r="K35" s="82" t="s">
        <v>549</v>
      </c>
      <c r="L35" s="56"/>
    </row>
    <row r="36" ht="15" spans="3:12">
      <c r="C36" s="51">
        <v>26</v>
      </c>
      <c r="D36" s="56" t="s">
        <v>582</v>
      </c>
      <c r="E36" s="53" t="s">
        <v>583</v>
      </c>
      <c r="F36" s="51">
        <v>1</v>
      </c>
      <c r="G36" s="54" t="s">
        <v>571</v>
      </c>
      <c r="H36" s="55">
        <v>45300</v>
      </c>
      <c r="I36" s="55">
        <v>45335</v>
      </c>
      <c r="J36" s="51">
        <f>I36-H36</f>
        <v>35</v>
      </c>
      <c r="K36" s="82" t="s">
        <v>549</v>
      </c>
      <c r="L36" s="56"/>
    </row>
    <row r="37" ht="15.75" customHeight="1" spans="3:12">
      <c r="C37" s="51">
        <v>27</v>
      </c>
      <c r="D37" s="64" t="s">
        <v>584</v>
      </c>
      <c r="E37" s="65" t="s">
        <v>585</v>
      </c>
      <c r="F37" s="51">
        <v>2</v>
      </c>
      <c r="G37" s="54"/>
      <c r="H37" s="51"/>
      <c r="I37" s="51"/>
      <c r="J37" s="51"/>
      <c r="K37" s="82" t="s">
        <v>549</v>
      </c>
      <c r="L37" s="56"/>
    </row>
    <row r="38" ht="15.75" customHeight="1" spans="3:12">
      <c r="C38" s="51">
        <v>28</v>
      </c>
      <c r="D38" s="56" t="s">
        <v>586</v>
      </c>
      <c r="E38" s="53" t="s">
        <v>88</v>
      </c>
      <c r="F38" s="51">
        <v>1</v>
      </c>
      <c r="G38" s="54"/>
      <c r="H38" s="51"/>
      <c r="I38" s="51"/>
      <c r="J38" s="51"/>
      <c r="K38" s="82" t="s">
        <v>549</v>
      </c>
      <c r="L38" s="56"/>
    </row>
    <row r="39" ht="15.75" customHeight="1" spans="3:12">
      <c r="C39" s="51">
        <v>29</v>
      </c>
      <c r="D39" s="56" t="s">
        <v>560</v>
      </c>
      <c r="E39" s="53" t="s">
        <v>561</v>
      </c>
      <c r="F39" s="51">
        <v>1</v>
      </c>
      <c r="G39" s="58" t="s">
        <v>562</v>
      </c>
      <c r="H39" s="59">
        <v>45319</v>
      </c>
      <c r="I39" s="59">
        <v>45348</v>
      </c>
      <c r="J39" s="72">
        <f>I39-H39</f>
        <v>29</v>
      </c>
      <c r="K39" s="83" t="s">
        <v>587</v>
      </c>
      <c r="L39" s="51" t="s">
        <v>588</v>
      </c>
    </row>
    <row r="40" ht="15.75" customHeight="1" spans="3:12">
      <c r="C40" s="51">
        <v>30</v>
      </c>
      <c r="D40" s="56" t="s">
        <v>563</v>
      </c>
      <c r="E40" s="53" t="s">
        <v>88</v>
      </c>
      <c r="F40" s="51">
        <v>1</v>
      </c>
      <c r="G40" s="60"/>
      <c r="H40" s="61"/>
      <c r="I40" s="68"/>
      <c r="J40" s="69"/>
      <c r="K40" s="82" t="s">
        <v>549</v>
      </c>
      <c r="L40" s="56"/>
    </row>
    <row r="41" ht="15.75" customHeight="1" spans="3:12">
      <c r="C41" s="51">
        <v>31</v>
      </c>
      <c r="D41" s="56" t="s">
        <v>564</v>
      </c>
      <c r="E41" s="53" t="s">
        <v>88</v>
      </c>
      <c r="F41" s="51">
        <v>1</v>
      </c>
      <c r="G41" s="60"/>
      <c r="H41" s="61"/>
      <c r="I41" s="68"/>
      <c r="J41" s="69"/>
      <c r="K41" s="82" t="s">
        <v>549</v>
      </c>
      <c r="L41" s="56"/>
    </row>
    <row r="42" ht="15.75" customHeight="1" spans="3:12">
      <c r="C42" s="51">
        <v>32</v>
      </c>
      <c r="D42" s="56" t="s">
        <v>565</v>
      </c>
      <c r="E42" s="53" t="s">
        <v>566</v>
      </c>
      <c r="F42" s="51">
        <v>1</v>
      </c>
      <c r="G42" s="60"/>
      <c r="H42" s="61"/>
      <c r="I42" s="68"/>
      <c r="J42" s="69"/>
      <c r="K42" s="82" t="s">
        <v>549</v>
      </c>
      <c r="L42" s="56"/>
    </row>
    <row r="43" ht="15.75" customHeight="1" spans="3:12">
      <c r="C43" s="51">
        <v>33</v>
      </c>
      <c r="D43" s="56" t="s">
        <v>568</v>
      </c>
      <c r="E43" s="53" t="s">
        <v>88</v>
      </c>
      <c r="F43" s="51">
        <v>1</v>
      </c>
      <c r="G43" s="62"/>
      <c r="H43" s="63"/>
      <c r="I43" s="70"/>
      <c r="J43" s="71"/>
      <c r="K43" s="82" t="s">
        <v>549</v>
      </c>
      <c r="L43" s="56"/>
    </row>
    <row r="44" ht="15" spans="3:12">
      <c r="C44" s="51">
        <v>34</v>
      </c>
      <c r="D44" s="56" t="s">
        <v>560</v>
      </c>
      <c r="E44" s="53" t="s">
        <v>589</v>
      </c>
      <c r="F44" s="51">
        <v>1</v>
      </c>
      <c r="G44" s="66" t="s">
        <v>590</v>
      </c>
      <c r="H44" s="67">
        <v>45330</v>
      </c>
      <c r="I44" s="67">
        <v>45332</v>
      </c>
      <c r="J44" s="72">
        <f>I44-H44</f>
        <v>2</v>
      </c>
      <c r="K44" s="82" t="s">
        <v>549</v>
      </c>
      <c r="L44" s="56"/>
    </row>
    <row r="45" ht="15" spans="3:12">
      <c r="C45" s="51">
        <v>35</v>
      </c>
      <c r="D45" s="56" t="s">
        <v>591</v>
      </c>
      <c r="E45" s="53" t="s">
        <v>88</v>
      </c>
      <c r="F45" s="51">
        <v>1</v>
      </c>
      <c r="G45" s="68"/>
      <c r="H45" s="69"/>
      <c r="I45" s="69"/>
      <c r="J45" s="69"/>
      <c r="K45" s="82" t="s">
        <v>549</v>
      </c>
      <c r="L45" s="56"/>
    </row>
    <row r="46" ht="15" spans="3:12">
      <c r="C46" s="51">
        <v>36</v>
      </c>
      <c r="D46" s="56" t="s">
        <v>592</v>
      </c>
      <c r="E46" s="53" t="s">
        <v>88</v>
      </c>
      <c r="F46" s="51">
        <v>1</v>
      </c>
      <c r="G46" s="68"/>
      <c r="H46" s="69"/>
      <c r="I46" s="69"/>
      <c r="J46" s="69"/>
      <c r="K46" s="82" t="s">
        <v>549</v>
      </c>
      <c r="L46" s="56"/>
    </row>
    <row r="47" ht="15" spans="3:12">
      <c r="C47" s="51">
        <v>37</v>
      </c>
      <c r="D47" s="56" t="s">
        <v>565</v>
      </c>
      <c r="E47" s="53" t="s">
        <v>593</v>
      </c>
      <c r="F47" s="51">
        <v>1</v>
      </c>
      <c r="G47" s="70"/>
      <c r="H47" s="71"/>
      <c r="I47" s="71"/>
      <c r="J47" s="71"/>
      <c r="K47" s="82" t="s">
        <v>549</v>
      </c>
      <c r="L47" s="56"/>
    </row>
    <row r="48" ht="15" spans="3:12">
      <c r="C48" s="51">
        <v>38</v>
      </c>
      <c r="D48" s="64" t="s">
        <v>594</v>
      </c>
      <c r="E48" s="65" t="s">
        <v>595</v>
      </c>
      <c r="F48" s="51">
        <v>4</v>
      </c>
      <c r="G48" s="72" t="s">
        <v>596</v>
      </c>
      <c r="H48" s="67">
        <v>45341</v>
      </c>
      <c r="I48" s="64" t="s">
        <v>597</v>
      </c>
      <c r="J48" s="74"/>
      <c r="K48" s="83" t="s">
        <v>587</v>
      </c>
      <c r="L48" s="51" t="s">
        <v>598</v>
      </c>
    </row>
    <row r="49" ht="15" spans="3:12">
      <c r="C49" s="51">
        <v>39</v>
      </c>
      <c r="D49" s="56" t="s">
        <v>599</v>
      </c>
      <c r="E49" s="53">
        <v>32554</v>
      </c>
      <c r="F49" s="51">
        <v>1</v>
      </c>
      <c r="G49" s="69"/>
      <c r="H49" s="69"/>
      <c r="I49" s="55">
        <v>45422</v>
      </c>
      <c r="J49" s="84">
        <v>77</v>
      </c>
      <c r="K49" s="82" t="s">
        <v>549</v>
      </c>
      <c r="L49" s="56"/>
    </row>
    <row r="50" ht="90" spans="3:12">
      <c r="C50" s="51">
        <v>40</v>
      </c>
      <c r="D50" s="64" t="s">
        <v>600</v>
      </c>
      <c r="E50" s="65" t="s">
        <v>601</v>
      </c>
      <c r="F50" s="51">
        <v>2</v>
      </c>
      <c r="G50" s="71"/>
      <c r="H50" s="71"/>
      <c r="I50" s="55">
        <v>45346</v>
      </c>
      <c r="J50" s="51">
        <f>I50-H48</f>
        <v>5</v>
      </c>
      <c r="K50" s="82" t="s">
        <v>549</v>
      </c>
      <c r="L50" s="56"/>
    </row>
    <row r="51" ht="15" spans="3:12">
      <c r="C51" s="51">
        <v>41</v>
      </c>
      <c r="D51" s="56" t="s">
        <v>602</v>
      </c>
      <c r="E51" s="73" t="s">
        <v>603</v>
      </c>
      <c r="F51" s="51">
        <v>1</v>
      </c>
      <c r="G51" s="72" t="s">
        <v>596</v>
      </c>
      <c r="H51" s="67">
        <v>45342</v>
      </c>
      <c r="I51" s="85">
        <v>45369</v>
      </c>
      <c r="J51" s="51">
        <f>I51-H51</f>
        <v>27</v>
      </c>
      <c r="K51" s="82" t="s">
        <v>549</v>
      </c>
      <c r="L51" s="56"/>
    </row>
    <row r="52" ht="15.75" customHeight="1" spans="3:12">
      <c r="C52" s="51">
        <v>42</v>
      </c>
      <c r="D52" s="64" t="s">
        <v>594</v>
      </c>
      <c r="E52" s="53" t="s">
        <v>604</v>
      </c>
      <c r="F52" s="51">
        <v>2</v>
      </c>
      <c r="G52" s="71"/>
      <c r="H52" s="71"/>
      <c r="I52" s="86"/>
      <c r="J52" s="87"/>
      <c r="K52" s="83" t="s">
        <v>587</v>
      </c>
      <c r="L52" s="51" t="s">
        <v>598</v>
      </c>
    </row>
    <row r="53" ht="15" spans="3:12">
      <c r="C53" s="51">
        <v>43</v>
      </c>
      <c r="D53" s="56" t="s">
        <v>569</v>
      </c>
      <c r="E53" s="53">
        <v>14152</v>
      </c>
      <c r="F53" s="51">
        <v>1</v>
      </c>
      <c r="G53" s="66" t="s">
        <v>605</v>
      </c>
      <c r="H53" s="67">
        <v>45368</v>
      </c>
      <c r="I53" s="88">
        <v>45387</v>
      </c>
      <c r="J53" s="89">
        <v>19</v>
      </c>
      <c r="K53" s="82" t="s">
        <v>549</v>
      </c>
      <c r="L53" s="56"/>
    </row>
    <row r="54" ht="15" spans="3:12">
      <c r="C54" s="51">
        <v>44</v>
      </c>
      <c r="D54" s="56" t="s">
        <v>569</v>
      </c>
      <c r="E54" s="53">
        <v>11519</v>
      </c>
      <c r="F54" s="51">
        <v>1</v>
      </c>
      <c r="G54" s="70"/>
      <c r="H54" s="71"/>
      <c r="I54" s="90"/>
      <c r="J54" s="90"/>
      <c r="K54" s="82" t="s">
        <v>549</v>
      </c>
      <c r="L54" s="56"/>
    </row>
    <row r="55" ht="15" spans="3:12">
      <c r="C55" s="51">
        <v>45</v>
      </c>
      <c r="D55" s="56" t="s">
        <v>560</v>
      </c>
      <c r="E55" s="53" t="s">
        <v>606</v>
      </c>
      <c r="F55" s="51">
        <v>1</v>
      </c>
      <c r="G55" s="66" t="s">
        <v>562</v>
      </c>
      <c r="H55" s="67">
        <v>45369</v>
      </c>
      <c r="I55" s="88">
        <v>45394</v>
      </c>
      <c r="J55" s="89">
        <v>26</v>
      </c>
      <c r="K55" s="82" t="s">
        <v>549</v>
      </c>
      <c r="L55" s="56"/>
    </row>
    <row r="56" ht="15" spans="3:12">
      <c r="C56" s="51">
        <v>46</v>
      </c>
      <c r="D56" s="56" t="s">
        <v>565</v>
      </c>
      <c r="E56" s="53" t="s">
        <v>88</v>
      </c>
      <c r="F56" s="51">
        <v>1</v>
      </c>
      <c r="G56" s="68"/>
      <c r="H56" s="69"/>
      <c r="I56" s="91"/>
      <c r="J56" s="92"/>
      <c r="K56" s="82" t="s">
        <v>549</v>
      </c>
      <c r="L56" s="56"/>
    </row>
    <row r="57" ht="15" spans="3:12">
      <c r="C57" s="51">
        <v>47</v>
      </c>
      <c r="D57" s="56" t="s">
        <v>607</v>
      </c>
      <c r="E57" s="53" t="s">
        <v>88</v>
      </c>
      <c r="F57" s="51">
        <v>1</v>
      </c>
      <c r="G57" s="68"/>
      <c r="H57" s="69"/>
      <c r="I57" s="91"/>
      <c r="J57" s="90"/>
      <c r="K57" s="82" t="s">
        <v>549</v>
      </c>
      <c r="L57" s="56"/>
    </row>
    <row r="58" ht="15" spans="3:12">
      <c r="C58" s="51">
        <v>48</v>
      </c>
      <c r="D58" s="56" t="s">
        <v>608</v>
      </c>
      <c r="E58" s="53" t="s">
        <v>593</v>
      </c>
      <c r="F58" s="51">
        <v>1</v>
      </c>
      <c r="G58" s="68"/>
      <c r="H58" s="69"/>
      <c r="I58" s="91">
        <v>45402</v>
      </c>
      <c r="J58" s="89">
        <v>34</v>
      </c>
      <c r="K58" s="82" t="s">
        <v>549</v>
      </c>
      <c r="L58" s="56"/>
    </row>
    <row r="59" ht="15" spans="3:12">
      <c r="C59" s="51">
        <v>49</v>
      </c>
      <c r="D59" s="56" t="s">
        <v>568</v>
      </c>
      <c r="E59" s="53" t="s">
        <v>88</v>
      </c>
      <c r="F59" s="51">
        <v>1</v>
      </c>
      <c r="G59" s="70"/>
      <c r="H59" s="71"/>
      <c r="I59" s="93"/>
      <c r="J59" s="90"/>
      <c r="K59" s="82" t="s">
        <v>549</v>
      </c>
      <c r="L59" s="56"/>
    </row>
    <row r="60" ht="15" spans="3:12">
      <c r="C60" s="51">
        <v>50</v>
      </c>
      <c r="D60" s="56" t="s">
        <v>560</v>
      </c>
      <c r="E60" s="53" t="s">
        <v>609</v>
      </c>
      <c r="F60" s="51">
        <v>1</v>
      </c>
      <c r="G60" s="56"/>
      <c r="H60" s="74"/>
      <c r="I60" s="74"/>
      <c r="J60" s="56"/>
      <c r="K60" s="82" t="s">
        <v>549</v>
      </c>
      <c r="L60" s="56"/>
    </row>
    <row r="61" ht="15" spans="3:12">
      <c r="C61" s="51">
        <v>51</v>
      </c>
      <c r="D61" s="56" t="s">
        <v>563</v>
      </c>
      <c r="E61" s="53" t="s">
        <v>88</v>
      </c>
      <c r="F61" s="51">
        <v>1</v>
      </c>
      <c r="G61" s="56"/>
      <c r="H61" s="56"/>
      <c r="I61" s="56"/>
      <c r="J61" s="56"/>
      <c r="K61" s="82" t="s">
        <v>549</v>
      </c>
      <c r="L61" s="56"/>
    </row>
    <row r="62" ht="15" spans="3:12">
      <c r="C62" s="51">
        <v>52</v>
      </c>
      <c r="D62" s="56" t="s">
        <v>592</v>
      </c>
      <c r="E62" s="53" t="s">
        <v>88</v>
      </c>
      <c r="F62" s="51">
        <v>1</v>
      </c>
      <c r="G62" s="56"/>
      <c r="H62" s="56"/>
      <c r="I62" s="56"/>
      <c r="J62" s="56"/>
      <c r="K62" s="82" t="s">
        <v>549</v>
      </c>
      <c r="L62" s="56"/>
    </row>
    <row r="63" ht="15" spans="3:12">
      <c r="C63" s="51">
        <v>53</v>
      </c>
      <c r="D63" s="56" t="s">
        <v>565</v>
      </c>
      <c r="E63" s="53" t="s">
        <v>593</v>
      </c>
      <c r="F63" s="51">
        <v>1</v>
      </c>
      <c r="G63" s="56"/>
      <c r="H63" s="56"/>
      <c r="I63" s="56"/>
      <c r="J63" s="56"/>
      <c r="K63" s="82" t="s">
        <v>549</v>
      </c>
      <c r="L63" s="56"/>
    </row>
    <row r="64" ht="15" spans="3:12">
      <c r="C64" s="51">
        <v>54</v>
      </c>
      <c r="D64" s="56" t="s">
        <v>560</v>
      </c>
      <c r="E64" s="53" t="s">
        <v>589</v>
      </c>
      <c r="F64" s="51">
        <v>1</v>
      </c>
      <c r="G64" s="66" t="s">
        <v>596</v>
      </c>
      <c r="H64" s="67">
        <v>45374</v>
      </c>
      <c r="I64" s="67">
        <v>45386</v>
      </c>
      <c r="J64" s="72">
        <f>I64-H64</f>
        <v>12</v>
      </c>
      <c r="K64" s="82" t="s">
        <v>549</v>
      </c>
      <c r="L64" s="56"/>
    </row>
    <row r="65" ht="15" spans="3:12">
      <c r="C65" s="51">
        <v>55</v>
      </c>
      <c r="D65" s="56" t="s">
        <v>591</v>
      </c>
      <c r="E65" s="53" t="s">
        <v>88</v>
      </c>
      <c r="F65" s="51">
        <v>1</v>
      </c>
      <c r="G65" s="68"/>
      <c r="H65" s="69"/>
      <c r="I65" s="69"/>
      <c r="J65" s="69"/>
      <c r="K65" s="82" t="s">
        <v>549</v>
      </c>
      <c r="L65" s="56"/>
    </row>
    <row r="66" ht="15" spans="3:12">
      <c r="C66" s="51">
        <v>56</v>
      </c>
      <c r="D66" s="56" t="s">
        <v>592</v>
      </c>
      <c r="E66" s="53" t="s">
        <v>88</v>
      </c>
      <c r="F66" s="51">
        <v>1</v>
      </c>
      <c r="G66" s="68"/>
      <c r="H66" s="69"/>
      <c r="I66" s="69"/>
      <c r="J66" s="69"/>
      <c r="K66" s="82" t="s">
        <v>549</v>
      </c>
      <c r="L66" s="56"/>
    </row>
    <row r="67" ht="50.4" customHeight="1" spans="3:12">
      <c r="C67" s="51">
        <v>57</v>
      </c>
      <c r="D67" s="56" t="s">
        <v>565</v>
      </c>
      <c r="E67" s="53" t="s">
        <v>593</v>
      </c>
      <c r="F67" s="51">
        <v>1</v>
      </c>
      <c r="G67" s="70"/>
      <c r="H67" s="71"/>
      <c r="I67" s="71"/>
      <c r="J67" s="71"/>
      <c r="K67" s="82" t="s">
        <v>549</v>
      </c>
      <c r="L67" s="56"/>
    </row>
    <row r="68" ht="45" spans="3:12">
      <c r="C68" s="51">
        <v>58</v>
      </c>
      <c r="D68" s="56" t="s">
        <v>610</v>
      </c>
      <c r="E68" s="94" t="s">
        <v>611</v>
      </c>
      <c r="F68" s="51">
        <v>3</v>
      </c>
      <c r="G68" s="72" t="s">
        <v>605</v>
      </c>
      <c r="H68" s="67">
        <v>45400</v>
      </c>
      <c r="I68" s="67">
        <v>45435</v>
      </c>
      <c r="J68" s="99">
        <v>36</v>
      </c>
      <c r="K68" s="82" t="s">
        <v>549</v>
      </c>
      <c r="L68" s="56"/>
    </row>
    <row r="69" ht="31.5" customHeight="1" spans="3:12">
      <c r="C69" s="51">
        <v>59</v>
      </c>
      <c r="D69" s="56" t="s">
        <v>586</v>
      </c>
      <c r="E69" s="94">
        <v>8108</v>
      </c>
      <c r="F69" s="51">
        <v>1</v>
      </c>
      <c r="G69" s="69"/>
      <c r="H69" s="95"/>
      <c r="I69" s="95"/>
      <c r="J69" s="100"/>
      <c r="K69" s="82" t="s">
        <v>549</v>
      </c>
      <c r="L69" s="56"/>
    </row>
    <row r="70" ht="102.6" customHeight="1" spans="3:12">
      <c r="C70" s="51">
        <v>60</v>
      </c>
      <c r="D70" s="56" t="s">
        <v>612</v>
      </c>
      <c r="E70" s="94">
        <v>510060</v>
      </c>
      <c r="F70" s="51">
        <v>1</v>
      </c>
      <c r="G70" s="69"/>
      <c r="H70" s="95"/>
      <c r="I70" s="95"/>
      <c r="J70" s="100"/>
      <c r="K70" s="82" t="s">
        <v>549</v>
      </c>
      <c r="L70" s="56"/>
    </row>
    <row r="71" ht="90" spans="3:12">
      <c r="C71" s="51">
        <v>61</v>
      </c>
      <c r="D71" s="64" t="s">
        <v>613</v>
      </c>
      <c r="E71" s="94" t="s">
        <v>614</v>
      </c>
      <c r="F71" s="51">
        <v>6</v>
      </c>
      <c r="G71" s="69"/>
      <c r="H71" s="95"/>
      <c r="I71" s="95"/>
      <c r="J71" s="100"/>
      <c r="K71" s="82" t="s">
        <v>549</v>
      </c>
      <c r="L71" s="56"/>
    </row>
    <row r="72" ht="30.75" customHeight="1" spans="3:12">
      <c r="C72" s="51">
        <v>62</v>
      </c>
      <c r="D72" s="56" t="s">
        <v>615</v>
      </c>
      <c r="E72" s="94" t="s">
        <v>281</v>
      </c>
      <c r="F72" s="51">
        <v>1</v>
      </c>
      <c r="G72" s="71"/>
      <c r="H72" s="96"/>
      <c r="I72" s="96"/>
      <c r="J72" s="101"/>
      <c r="K72" s="82" t="s">
        <v>549</v>
      </c>
      <c r="L72" s="56"/>
    </row>
    <row r="73" ht="64.5" customHeight="1" spans="3:12">
      <c r="C73" s="51">
        <v>63</v>
      </c>
      <c r="D73" s="56" t="s">
        <v>600</v>
      </c>
      <c r="E73" s="65" t="s">
        <v>25</v>
      </c>
      <c r="F73" s="51">
        <v>1</v>
      </c>
      <c r="G73" s="72" t="s">
        <v>616</v>
      </c>
      <c r="H73" s="74">
        <v>45378</v>
      </c>
      <c r="I73" s="74">
        <v>45436</v>
      </c>
      <c r="J73" s="51">
        <v>59</v>
      </c>
      <c r="K73" s="82" t="s">
        <v>549</v>
      </c>
      <c r="L73" s="56"/>
    </row>
    <row r="74" ht="63" customHeight="1" spans="3:12">
      <c r="C74" s="51">
        <v>64</v>
      </c>
      <c r="D74" s="64" t="s">
        <v>600</v>
      </c>
      <c r="E74" s="65" t="s">
        <v>617</v>
      </c>
      <c r="F74" s="51">
        <v>1</v>
      </c>
      <c r="G74" s="71"/>
      <c r="H74" s="74">
        <v>45378</v>
      </c>
      <c r="I74" s="74">
        <v>45444</v>
      </c>
      <c r="J74" s="51">
        <v>67</v>
      </c>
      <c r="K74" s="82" t="s">
        <v>549</v>
      </c>
      <c r="L74" s="56"/>
    </row>
    <row r="75" ht="15" spans="3:12">
      <c r="C75" s="51">
        <v>65</v>
      </c>
      <c r="D75" s="56" t="s">
        <v>546</v>
      </c>
      <c r="E75" s="53" t="s">
        <v>547</v>
      </c>
      <c r="F75" s="51">
        <v>1</v>
      </c>
      <c r="G75" s="72" t="s">
        <v>618</v>
      </c>
      <c r="H75" s="67">
        <v>45413</v>
      </c>
      <c r="I75" s="67">
        <v>45479</v>
      </c>
      <c r="J75" s="72">
        <v>67</v>
      </c>
      <c r="K75" s="83" t="s">
        <v>587</v>
      </c>
      <c r="L75" s="56"/>
    </row>
    <row r="76" ht="15" spans="3:12">
      <c r="C76" s="51">
        <v>66</v>
      </c>
      <c r="D76" s="56" t="s">
        <v>619</v>
      </c>
      <c r="E76" s="53" t="s">
        <v>88</v>
      </c>
      <c r="F76" s="51">
        <v>1</v>
      </c>
      <c r="G76" s="69"/>
      <c r="H76" s="95"/>
      <c r="I76" s="69"/>
      <c r="J76" s="69"/>
      <c r="K76" s="82" t="s">
        <v>549</v>
      </c>
      <c r="L76" s="56"/>
    </row>
    <row r="77" ht="15" spans="3:12">
      <c r="C77" s="51">
        <v>67</v>
      </c>
      <c r="D77" s="56" t="s">
        <v>620</v>
      </c>
      <c r="E77" s="53" t="s">
        <v>88</v>
      </c>
      <c r="F77" s="51">
        <v>1</v>
      </c>
      <c r="G77" s="69"/>
      <c r="H77" s="95"/>
      <c r="I77" s="69"/>
      <c r="J77" s="69"/>
      <c r="K77" s="82" t="s">
        <v>549</v>
      </c>
      <c r="L77" s="56"/>
    </row>
    <row r="78" ht="15" spans="3:12">
      <c r="C78" s="51">
        <v>68</v>
      </c>
      <c r="D78" s="56" t="s">
        <v>580</v>
      </c>
      <c r="E78" s="53" t="s">
        <v>88</v>
      </c>
      <c r="F78" s="51">
        <v>1</v>
      </c>
      <c r="G78" s="69"/>
      <c r="H78" s="95"/>
      <c r="I78" s="71"/>
      <c r="J78" s="71"/>
      <c r="K78" s="82" t="s">
        <v>549</v>
      </c>
      <c r="L78" s="56"/>
    </row>
    <row r="79" ht="15" spans="3:12">
      <c r="C79" s="51">
        <v>69</v>
      </c>
      <c r="D79" s="56" t="s">
        <v>621</v>
      </c>
      <c r="E79" s="53">
        <v>14152</v>
      </c>
      <c r="F79" s="51">
        <v>1</v>
      </c>
      <c r="G79" s="72" t="s">
        <v>605</v>
      </c>
      <c r="H79" s="67">
        <v>45412</v>
      </c>
      <c r="I79" s="67">
        <v>45415</v>
      </c>
      <c r="J79" s="72">
        <v>3</v>
      </c>
      <c r="K79" s="82" t="s">
        <v>549</v>
      </c>
      <c r="L79" s="56"/>
    </row>
    <row r="80" ht="15" spans="3:12">
      <c r="C80" s="51">
        <v>70</v>
      </c>
      <c r="D80" s="56" t="s">
        <v>622</v>
      </c>
      <c r="E80" s="53" t="s">
        <v>88</v>
      </c>
      <c r="F80" s="51">
        <v>1</v>
      </c>
      <c r="G80" s="69"/>
      <c r="H80" s="95"/>
      <c r="I80" s="69"/>
      <c r="J80" s="69"/>
      <c r="K80" s="82" t="s">
        <v>549</v>
      </c>
      <c r="L80" s="56"/>
    </row>
    <row r="81" ht="15" spans="3:12">
      <c r="C81" s="51">
        <v>71</v>
      </c>
      <c r="D81" s="56" t="s">
        <v>623</v>
      </c>
      <c r="E81" s="53" t="s">
        <v>88</v>
      </c>
      <c r="F81" s="51">
        <v>1</v>
      </c>
      <c r="G81" s="69"/>
      <c r="H81" s="95"/>
      <c r="I81" s="69"/>
      <c r="J81" s="69"/>
      <c r="K81" s="82" t="s">
        <v>549</v>
      </c>
      <c r="L81" s="56"/>
    </row>
    <row r="82" ht="15" spans="3:12">
      <c r="C82" s="51">
        <v>72</v>
      </c>
      <c r="D82" s="56" t="s">
        <v>624</v>
      </c>
      <c r="E82" s="53">
        <v>1923013</v>
      </c>
      <c r="F82" s="51">
        <v>1</v>
      </c>
      <c r="G82" s="69"/>
      <c r="H82" s="95"/>
      <c r="I82" s="69"/>
      <c r="J82" s="69"/>
      <c r="K82" s="82" t="s">
        <v>549</v>
      </c>
      <c r="L82" s="56"/>
    </row>
    <row r="83" ht="15" spans="3:12">
      <c r="C83" s="51">
        <v>73</v>
      </c>
      <c r="D83" s="56" t="s">
        <v>625</v>
      </c>
      <c r="E83" s="53" t="s">
        <v>626</v>
      </c>
      <c r="F83" s="51">
        <v>1</v>
      </c>
      <c r="G83" s="71"/>
      <c r="H83" s="96"/>
      <c r="I83" s="71"/>
      <c r="J83" s="71"/>
      <c r="K83" s="82" t="s">
        <v>549</v>
      </c>
      <c r="L83" s="56"/>
    </row>
    <row r="84" ht="15" spans="3:12">
      <c r="C84" s="51">
        <v>74</v>
      </c>
      <c r="D84" s="56" t="s">
        <v>627</v>
      </c>
      <c r="E84" s="53" t="s">
        <v>220</v>
      </c>
      <c r="F84" s="51">
        <v>1</v>
      </c>
      <c r="G84" s="72" t="s">
        <v>628</v>
      </c>
      <c r="H84" s="67">
        <v>45420</v>
      </c>
      <c r="I84" s="67">
        <v>45426</v>
      </c>
      <c r="J84" s="72">
        <v>6</v>
      </c>
      <c r="K84" s="82" t="s">
        <v>549</v>
      </c>
      <c r="L84" s="56"/>
    </row>
    <row r="85" ht="15" spans="3:12">
      <c r="C85" s="51">
        <v>75</v>
      </c>
      <c r="D85" s="56" t="s">
        <v>629</v>
      </c>
      <c r="E85" s="53" t="s">
        <v>177</v>
      </c>
      <c r="F85" s="51">
        <v>1</v>
      </c>
      <c r="G85" s="69"/>
      <c r="H85" s="95"/>
      <c r="I85" s="69"/>
      <c r="J85" s="69"/>
      <c r="K85" s="82" t="s">
        <v>549</v>
      </c>
      <c r="L85" s="56"/>
    </row>
    <row r="86" ht="15" spans="3:12">
      <c r="C86" s="51">
        <v>76</v>
      </c>
      <c r="D86" s="56" t="s">
        <v>630</v>
      </c>
      <c r="E86" s="53" t="s">
        <v>88</v>
      </c>
      <c r="F86" s="51">
        <v>1</v>
      </c>
      <c r="G86" s="69"/>
      <c r="H86" s="95"/>
      <c r="I86" s="69"/>
      <c r="J86" s="69"/>
      <c r="K86" s="82" t="s">
        <v>549</v>
      </c>
      <c r="L86" s="56"/>
    </row>
    <row r="87" ht="60" spans="3:12">
      <c r="C87" s="51">
        <v>77</v>
      </c>
      <c r="D87" s="56" t="s">
        <v>631</v>
      </c>
      <c r="E87" s="65" t="s">
        <v>632</v>
      </c>
      <c r="F87" s="51">
        <v>4</v>
      </c>
      <c r="G87" s="69"/>
      <c r="H87" s="95"/>
      <c r="I87" s="69"/>
      <c r="J87" s="69"/>
      <c r="K87" s="82" t="s">
        <v>549</v>
      </c>
      <c r="L87" s="56"/>
    </row>
    <row r="88" ht="15" spans="3:12">
      <c r="C88" s="51">
        <v>78</v>
      </c>
      <c r="D88" s="56" t="s">
        <v>633</v>
      </c>
      <c r="E88" s="65" t="s">
        <v>88</v>
      </c>
      <c r="F88" s="51">
        <v>4</v>
      </c>
      <c r="G88" s="69"/>
      <c r="H88" s="95"/>
      <c r="I88" s="69"/>
      <c r="J88" s="69"/>
      <c r="K88" s="82" t="s">
        <v>549</v>
      </c>
      <c r="L88" s="56"/>
    </row>
    <row r="89" ht="15" spans="3:12">
      <c r="C89" s="51">
        <v>79</v>
      </c>
      <c r="D89" s="56" t="s">
        <v>342</v>
      </c>
      <c r="E89" s="65" t="s">
        <v>634</v>
      </c>
      <c r="F89" s="51">
        <v>1</v>
      </c>
      <c r="G89" s="69"/>
      <c r="H89" s="95"/>
      <c r="I89" s="69"/>
      <c r="J89" s="69"/>
      <c r="K89" s="82" t="s">
        <v>549</v>
      </c>
      <c r="L89" s="56"/>
    </row>
    <row r="90" ht="15" spans="3:12">
      <c r="C90" s="51">
        <v>80</v>
      </c>
      <c r="D90" s="56" t="s">
        <v>635</v>
      </c>
      <c r="E90" s="65" t="s">
        <v>88</v>
      </c>
      <c r="F90" s="51">
        <v>2</v>
      </c>
      <c r="G90" s="69"/>
      <c r="H90" s="95"/>
      <c r="I90" s="69"/>
      <c r="J90" s="69"/>
      <c r="K90" s="82" t="s">
        <v>549</v>
      </c>
      <c r="L90" s="56"/>
    </row>
    <row r="91" ht="15" spans="3:12">
      <c r="C91" s="51">
        <v>81</v>
      </c>
      <c r="D91" s="56" t="s">
        <v>636</v>
      </c>
      <c r="E91" s="65" t="s">
        <v>88</v>
      </c>
      <c r="F91" s="51">
        <v>1</v>
      </c>
      <c r="G91" s="71"/>
      <c r="H91" s="96"/>
      <c r="I91" s="71"/>
      <c r="J91" s="71"/>
      <c r="K91" s="82" t="s">
        <v>549</v>
      </c>
      <c r="L91" s="56"/>
    </row>
    <row r="92" ht="15.75" customHeight="1" spans="3:12">
      <c r="C92" s="51">
        <v>82</v>
      </c>
      <c r="D92" s="97" t="s">
        <v>621</v>
      </c>
      <c r="E92" s="51">
        <v>14152</v>
      </c>
      <c r="F92" s="51">
        <v>1</v>
      </c>
      <c r="G92" s="66" t="s">
        <v>637</v>
      </c>
      <c r="H92" s="67">
        <v>45388</v>
      </c>
      <c r="I92" s="67">
        <v>45394</v>
      </c>
      <c r="J92" s="72">
        <v>6</v>
      </c>
      <c r="K92" s="82" t="s">
        <v>549</v>
      </c>
      <c r="L92" s="51"/>
    </row>
    <row r="93" ht="47.25" customHeight="1" spans="3:12">
      <c r="C93" s="51">
        <v>83</v>
      </c>
      <c r="D93" s="97" t="s">
        <v>622</v>
      </c>
      <c r="E93" s="51" t="s">
        <v>88</v>
      </c>
      <c r="F93" s="51">
        <v>1</v>
      </c>
      <c r="G93" s="68"/>
      <c r="H93" s="95"/>
      <c r="I93" s="95"/>
      <c r="J93" s="69"/>
      <c r="K93" s="82" t="s">
        <v>549</v>
      </c>
      <c r="L93" s="51"/>
    </row>
    <row r="94" ht="47.25" customHeight="1" spans="3:12">
      <c r="C94" s="51">
        <v>84</v>
      </c>
      <c r="D94" s="97" t="s">
        <v>638</v>
      </c>
      <c r="E94" s="51" t="s">
        <v>88</v>
      </c>
      <c r="F94" s="51">
        <v>1</v>
      </c>
      <c r="G94" s="68"/>
      <c r="H94" s="95"/>
      <c r="I94" s="95"/>
      <c r="J94" s="69"/>
      <c r="K94" s="82" t="s">
        <v>549</v>
      </c>
      <c r="L94" s="51"/>
    </row>
    <row r="95" ht="47.25" customHeight="1" spans="3:12">
      <c r="C95" s="51">
        <v>85</v>
      </c>
      <c r="D95" s="97" t="s">
        <v>621</v>
      </c>
      <c r="E95" s="51">
        <v>11519</v>
      </c>
      <c r="F95" s="51">
        <v>1</v>
      </c>
      <c r="G95" s="68"/>
      <c r="H95" s="95"/>
      <c r="I95" s="95"/>
      <c r="J95" s="69"/>
      <c r="K95" s="82" t="s">
        <v>549</v>
      </c>
      <c r="L95" s="51"/>
    </row>
    <row r="96" ht="47.25" customHeight="1" spans="3:12">
      <c r="C96" s="51">
        <v>86</v>
      </c>
      <c r="D96" s="97" t="s">
        <v>622</v>
      </c>
      <c r="E96" s="51" t="s">
        <v>88</v>
      </c>
      <c r="F96" s="51">
        <v>1</v>
      </c>
      <c r="G96" s="68"/>
      <c r="H96" s="95"/>
      <c r="I96" s="95"/>
      <c r="J96" s="69"/>
      <c r="K96" s="82" t="s">
        <v>549</v>
      </c>
      <c r="L96" s="51"/>
    </row>
    <row r="97" ht="47.25" customHeight="1" spans="3:12">
      <c r="C97" s="51">
        <v>87</v>
      </c>
      <c r="D97" s="97" t="s">
        <v>638</v>
      </c>
      <c r="E97" s="51" t="s">
        <v>88</v>
      </c>
      <c r="F97" s="51">
        <v>1</v>
      </c>
      <c r="G97" s="68"/>
      <c r="H97" s="95"/>
      <c r="I97" s="95"/>
      <c r="J97" s="69"/>
      <c r="K97" s="82" t="s">
        <v>549</v>
      </c>
      <c r="L97" s="51"/>
    </row>
    <row r="98" ht="45.75" customHeight="1" spans="3:12">
      <c r="C98" s="51">
        <v>88</v>
      </c>
      <c r="D98" s="97" t="s">
        <v>629</v>
      </c>
      <c r="E98" s="98" t="s">
        <v>639</v>
      </c>
      <c r="F98" s="51">
        <v>2</v>
      </c>
      <c r="G98" s="68"/>
      <c r="H98" s="95"/>
      <c r="I98" s="95"/>
      <c r="J98" s="69"/>
      <c r="K98" s="82" t="s">
        <v>549</v>
      </c>
      <c r="L98" s="51"/>
    </row>
    <row r="99" ht="47.25" customHeight="1" spans="3:12">
      <c r="C99" s="51">
        <v>89</v>
      </c>
      <c r="D99" s="97" t="s">
        <v>640</v>
      </c>
      <c r="E99" s="98" t="s">
        <v>641</v>
      </c>
      <c r="F99" s="51">
        <v>3</v>
      </c>
      <c r="G99" s="68"/>
      <c r="H99" s="95"/>
      <c r="I99" s="95"/>
      <c r="J99" s="69"/>
      <c r="K99" s="82" t="s">
        <v>549</v>
      </c>
      <c r="L99" s="51"/>
    </row>
    <row r="100" ht="47.25" customHeight="1" spans="3:12">
      <c r="C100" s="51">
        <v>90</v>
      </c>
      <c r="D100" s="97" t="s">
        <v>642</v>
      </c>
      <c r="E100" s="51">
        <v>4721020541</v>
      </c>
      <c r="F100" s="51">
        <v>1</v>
      </c>
      <c r="G100" s="68"/>
      <c r="H100" s="95"/>
      <c r="I100" s="95"/>
      <c r="J100" s="69"/>
      <c r="K100" s="82" t="s">
        <v>549</v>
      </c>
      <c r="L100" s="51"/>
    </row>
    <row r="101" ht="47.25" customHeight="1" spans="3:12">
      <c r="C101" s="51">
        <v>91</v>
      </c>
      <c r="D101" s="97" t="s">
        <v>643</v>
      </c>
      <c r="E101" s="51" t="s">
        <v>88</v>
      </c>
      <c r="F101" s="51">
        <v>1</v>
      </c>
      <c r="G101" s="68"/>
      <c r="H101" s="95"/>
      <c r="I101" s="95"/>
      <c r="J101" s="69"/>
      <c r="K101" s="82" t="s">
        <v>549</v>
      </c>
      <c r="L101" s="51"/>
    </row>
    <row r="102" ht="47.25" customHeight="1" spans="3:12">
      <c r="C102" s="51">
        <v>92</v>
      </c>
      <c r="D102" s="97" t="s">
        <v>644</v>
      </c>
      <c r="E102" s="51" t="s">
        <v>88</v>
      </c>
      <c r="F102" s="51">
        <v>2</v>
      </c>
      <c r="G102" s="68"/>
      <c r="H102" s="95"/>
      <c r="I102" s="95"/>
      <c r="J102" s="69"/>
      <c r="K102" s="82" t="s">
        <v>549</v>
      </c>
      <c r="L102" s="51"/>
    </row>
    <row r="103" ht="47.25" customHeight="1" spans="3:12">
      <c r="C103" s="51">
        <v>93</v>
      </c>
      <c r="D103" s="97" t="s">
        <v>645</v>
      </c>
      <c r="E103" s="51" t="s">
        <v>88</v>
      </c>
      <c r="F103" s="51">
        <v>1</v>
      </c>
      <c r="G103" s="68"/>
      <c r="H103" s="95"/>
      <c r="I103" s="95"/>
      <c r="J103" s="69"/>
      <c r="K103" s="82" t="s">
        <v>549</v>
      </c>
      <c r="L103" s="51"/>
    </row>
    <row r="104" ht="47.25" customHeight="1" spans="3:12">
      <c r="C104" s="51">
        <v>94</v>
      </c>
      <c r="D104" s="97" t="s">
        <v>646</v>
      </c>
      <c r="E104" s="51" t="s">
        <v>88</v>
      </c>
      <c r="F104" s="51">
        <v>1</v>
      </c>
      <c r="G104" s="68"/>
      <c r="H104" s="95"/>
      <c r="I104" s="95"/>
      <c r="J104" s="69"/>
      <c r="K104" s="82" t="s">
        <v>549</v>
      </c>
      <c r="L104" s="51"/>
    </row>
    <row r="105" ht="47.25" customHeight="1" spans="3:12">
      <c r="C105" s="51">
        <v>95</v>
      </c>
      <c r="D105" s="97" t="s">
        <v>647</v>
      </c>
      <c r="E105" s="51" t="s">
        <v>88</v>
      </c>
      <c r="F105" s="51">
        <v>1</v>
      </c>
      <c r="G105" s="68"/>
      <c r="H105" s="95"/>
      <c r="I105" s="95"/>
      <c r="J105" s="69"/>
      <c r="K105" s="82" t="s">
        <v>549</v>
      </c>
      <c r="L105" s="51"/>
    </row>
    <row r="106" ht="47.25" customHeight="1" spans="3:12">
      <c r="C106" s="51">
        <v>96</v>
      </c>
      <c r="D106" s="97" t="s">
        <v>648</v>
      </c>
      <c r="E106" s="51" t="s">
        <v>88</v>
      </c>
      <c r="F106" s="51">
        <v>2</v>
      </c>
      <c r="G106" s="68"/>
      <c r="H106" s="95"/>
      <c r="I106" s="95"/>
      <c r="J106" s="69"/>
      <c r="K106" s="82" t="s">
        <v>549</v>
      </c>
      <c r="L106" s="51"/>
    </row>
    <row r="107" ht="47.25" customHeight="1" spans="3:12">
      <c r="C107" s="51">
        <v>97</v>
      </c>
      <c r="D107" s="97" t="s">
        <v>649</v>
      </c>
      <c r="E107" s="51" t="s">
        <v>88</v>
      </c>
      <c r="F107" s="51">
        <v>1</v>
      </c>
      <c r="G107" s="68"/>
      <c r="H107" s="95"/>
      <c r="I107" s="95"/>
      <c r="J107" s="69"/>
      <c r="K107" s="82" t="s">
        <v>549</v>
      </c>
      <c r="L107" s="51"/>
    </row>
    <row r="108" ht="47.25" customHeight="1" spans="3:12">
      <c r="C108" s="51">
        <v>98</v>
      </c>
      <c r="D108" s="97" t="s">
        <v>635</v>
      </c>
      <c r="E108" s="51" t="s">
        <v>88</v>
      </c>
      <c r="F108" s="51">
        <v>1</v>
      </c>
      <c r="G108" s="68"/>
      <c r="H108" s="95"/>
      <c r="I108" s="95"/>
      <c r="J108" s="69"/>
      <c r="K108" s="82" t="s">
        <v>549</v>
      </c>
      <c r="L108" s="51"/>
    </row>
    <row r="109" ht="47.25" customHeight="1" spans="3:12">
      <c r="C109" s="51">
        <v>99</v>
      </c>
      <c r="D109" s="97" t="s">
        <v>650</v>
      </c>
      <c r="E109" s="51" t="s">
        <v>88</v>
      </c>
      <c r="F109" s="51">
        <v>2</v>
      </c>
      <c r="G109" s="68"/>
      <c r="H109" s="95"/>
      <c r="I109" s="95"/>
      <c r="J109" s="69"/>
      <c r="K109" s="82" t="s">
        <v>549</v>
      </c>
      <c r="L109" s="51"/>
    </row>
    <row r="110" ht="47.25" customHeight="1" spans="3:12">
      <c r="C110" s="51">
        <v>100</v>
      </c>
      <c r="D110" s="97" t="s">
        <v>651</v>
      </c>
      <c r="E110" s="51" t="s">
        <v>88</v>
      </c>
      <c r="F110" s="51">
        <v>1</v>
      </c>
      <c r="G110" s="68"/>
      <c r="H110" s="95"/>
      <c r="I110" s="95"/>
      <c r="J110" s="69"/>
      <c r="K110" s="82" t="s">
        <v>549</v>
      </c>
      <c r="L110" s="51"/>
    </row>
    <row r="111" ht="47.25" customHeight="1" spans="3:12">
      <c r="C111" s="51">
        <v>101</v>
      </c>
      <c r="D111" s="97" t="s">
        <v>652</v>
      </c>
      <c r="E111" s="51" t="s">
        <v>88</v>
      </c>
      <c r="F111" s="51">
        <v>2</v>
      </c>
      <c r="G111" s="68"/>
      <c r="H111" s="95"/>
      <c r="I111" s="95"/>
      <c r="J111" s="69"/>
      <c r="K111" s="82" t="s">
        <v>549</v>
      </c>
      <c r="L111" s="51"/>
    </row>
    <row r="112" ht="47.25" customHeight="1" spans="3:12">
      <c r="C112" s="51">
        <v>102</v>
      </c>
      <c r="D112" s="97" t="s">
        <v>653</v>
      </c>
      <c r="E112" s="51" t="s">
        <v>88</v>
      </c>
      <c r="F112" s="51">
        <v>1</v>
      </c>
      <c r="G112" s="68"/>
      <c r="H112" s="95"/>
      <c r="I112" s="95"/>
      <c r="J112" s="69"/>
      <c r="K112" s="82" t="s">
        <v>549</v>
      </c>
      <c r="L112" s="51"/>
    </row>
    <row r="113" ht="47.25" customHeight="1" spans="3:12">
      <c r="C113" s="51">
        <v>103</v>
      </c>
      <c r="D113" s="97" t="s">
        <v>654</v>
      </c>
      <c r="E113" s="51" t="s">
        <v>88</v>
      </c>
      <c r="F113" s="51">
        <v>1</v>
      </c>
      <c r="G113" s="68"/>
      <c r="H113" s="95"/>
      <c r="I113" s="95"/>
      <c r="J113" s="69"/>
      <c r="K113" s="82" t="s">
        <v>549</v>
      </c>
      <c r="L113" s="51"/>
    </row>
    <row r="114" ht="47.25" customHeight="1" spans="3:12">
      <c r="C114" s="51">
        <v>104</v>
      </c>
      <c r="D114" s="97" t="s">
        <v>655</v>
      </c>
      <c r="E114" s="51" t="s">
        <v>88</v>
      </c>
      <c r="F114" s="51">
        <v>1</v>
      </c>
      <c r="G114" s="68"/>
      <c r="H114" s="95"/>
      <c r="I114" s="95"/>
      <c r="J114" s="69"/>
      <c r="K114" s="82" t="s">
        <v>549</v>
      </c>
      <c r="L114" s="51"/>
    </row>
    <row r="115" ht="47.25" customHeight="1" spans="3:12">
      <c r="C115" s="51">
        <v>105</v>
      </c>
      <c r="D115" s="97" t="s">
        <v>656</v>
      </c>
      <c r="E115" s="51" t="s">
        <v>88</v>
      </c>
      <c r="F115" s="51">
        <v>1</v>
      </c>
      <c r="G115" s="68"/>
      <c r="H115" s="95"/>
      <c r="I115" s="95"/>
      <c r="J115" s="69"/>
      <c r="K115" s="82" t="s">
        <v>549</v>
      </c>
      <c r="L115" s="51"/>
    </row>
    <row r="116" ht="47.25" customHeight="1" spans="3:12">
      <c r="C116" s="51">
        <v>106</v>
      </c>
      <c r="D116" s="97" t="s">
        <v>657</v>
      </c>
      <c r="E116" s="51" t="s">
        <v>88</v>
      </c>
      <c r="F116" s="51">
        <v>2</v>
      </c>
      <c r="G116" s="68"/>
      <c r="H116" s="95"/>
      <c r="I116" s="95"/>
      <c r="J116" s="69"/>
      <c r="K116" s="82" t="s">
        <v>549</v>
      </c>
      <c r="L116" s="51"/>
    </row>
    <row r="117" ht="47.25" customHeight="1" spans="3:12">
      <c r="C117" s="51">
        <v>107</v>
      </c>
      <c r="D117" s="97" t="s">
        <v>658</v>
      </c>
      <c r="E117" s="51" t="s">
        <v>88</v>
      </c>
      <c r="F117" s="51">
        <v>2</v>
      </c>
      <c r="G117" s="68"/>
      <c r="H117" s="95"/>
      <c r="I117" s="95"/>
      <c r="J117" s="69"/>
      <c r="K117" s="82" t="s">
        <v>549</v>
      </c>
      <c r="L117" s="51"/>
    </row>
    <row r="118" ht="47.25" customHeight="1" spans="3:12">
      <c r="C118" s="51">
        <v>108</v>
      </c>
      <c r="D118" s="97" t="s">
        <v>659</v>
      </c>
      <c r="E118" s="51" t="s">
        <v>88</v>
      </c>
      <c r="F118" s="51">
        <v>1</v>
      </c>
      <c r="G118" s="68"/>
      <c r="H118" s="95"/>
      <c r="I118" s="95"/>
      <c r="J118" s="69"/>
      <c r="K118" s="82" t="s">
        <v>549</v>
      </c>
      <c r="L118" s="51"/>
    </row>
    <row r="119" ht="47.25" customHeight="1" spans="3:12">
      <c r="C119" s="51">
        <v>109</v>
      </c>
      <c r="D119" s="97" t="s">
        <v>660</v>
      </c>
      <c r="E119" s="51" t="s">
        <v>88</v>
      </c>
      <c r="F119" s="51">
        <v>1</v>
      </c>
      <c r="G119" s="68"/>
      <c r="H119" s="95"/>
      <c r="I119" s="95"/>
      <c r="J119" s="69"/>
      <c r="K119" s="82" t="s">
        <v>549</v>
      </c>
      <c r="L119" s="51"/>
    </row>
    <row r="120" ht="47.25" customHeight="1" spans="3:12">
      <c r="C120" s="51">
        <v>110</v>
      </c>
      <c r="D120" s="97" t="s">
        <v>661</v>
      </c>
      <c r="E120" s="51" t="s">
        <v>88</v>
      </c>
      <c r="F120" s="51">
        <v>1</v>
      </c>
      <c r="G120" s="68"/>
      <c r="H120" s="95"/>
      <c r="I120" s="95"/>
      <c r="J120" s="69"/>
      <c r="K120" s="82" t="s">
        <v>549</v>
      </c>
      <c r="L120" s="51"/>
    </row>
    <row r="121" ht="47.25" customHeight="1" spans="3:12">
      <c r="C121" s="51">
        <v>111</v>
      </c>
      <c r="D121" s="97" t="s">
        <v>662</v>
      </c>
      <c r="E121" s="51" t="s">
        <v>88</v>
      </c>
      <c r="F121" s="51">
        <v>5</v>
      </c>
      <c r="G121" s="68"/>
      <c r="H121" s="95"/>
      <c r="I121" s="95"/>
      <c r="J121" s="69"/>
      <c r="K121" s="82" t="s">
        <v>549</v>
      </c>
      <c r="L121" s="51"/>
    </row>
    <row r="122" ht="47.25" customHeight="1" spans="3:12">
      <c r="C122" s="51">
        <v>112</v>
      </c>
      <c r="D122" s="97" t="s">
        <v>663</v>
      </c>
      <c r="E122" s="51" t="s">
        <v>88</v>
      </c>
      <c r="F122" s="51">
        <v>2</v>
      </c>
      <c r="G122" s="68"/>
      <c r="H122" s="95"/>
      <c r="I122" s="95"/>
      <c r="J122" s="69"/>
      <c r="K122" s="82" t="s">
        <v>549</v>
      </c>
      <c r="L122" s="51"/>
    </row>
    <row r="123" ht="47.25" customHeight="1" spans="3:12">
      <c r="C123" s="51">
        <v>113</v>
      </c>
      <c r="D123" s="97" t="s">
        <v>664</v>
      </c>
      <c r="E123" s="51" t="s">
        <v>88</v>
      </c>
      <c r="F123" s="51">
        <v>2</v>
      </c>
      <c r="G123" s="68"/>
      <c r="H123" s="95"/>
      <c r="I123" s="95"/>
      <c r="J123" s="69"/>
      <c r="K123" s="82" t="s">
        <v>549</v>
      </c>
      <c r="L123" s="51"/>
    </row>
    <row r="124" ht="47.25" customHeight="1" spans="3:12">
      <c r="C124" s="51">
        <v>114</v>
      </c>
      <c r="D124" s="97" t="s">
        <v>665</v>
      </c>
      <c r="E124" s="51" t="s">
        <v>88</v>
      </c>
      <c r="F124" s="51">
        <v>2</v>
      </c>
      <c r="G124" s="68"/>
      <c r="H124" s="95"/>
      <c r="I124" s="95"/>
      <c r="J124" s="69"/>
      <c r="K124" s="82" t="s">
        <v>549</v>
      </c>
      <c r="L124" s="51"/>
    </row>
    <row r="125" ht="47.25" customHeight="1" spans="3:12">
      <c r="C125" s="51">
        <v>115</v>
      </c>
      <c r="D125" s="97" t="s">
        <v>666</v>
      </c>
      <c r="E125" s="51" t="s">
        <v>88</v>
      </c>
      <c r="F125" s="51">
        <v>2</v>
      </c>
      <c r="G125" s="68"/>
      <c r="H125" s="95"/>
      <c r="I125" s="95"/>
      <c r="J125" s="69"/>
      <c r="K125" s="82" t="s">
        <v>549</v>
      </c>
      <c r="L125" s="51"/>
    </row>
    <row r="126" ht="47.25" customHeight="1" spans="3:12">
      <c r="C126" s="51">
        <v>116</v>
      </c>
      <c r="D126" s="97" t="s">
        <v>667</v>
      </c>
      <c r="E126" s="51">
        <v>667304</v>
      </c>
      <c r="F126" s="51">
        <v>1</v>
      </c>
      <c r="G126" s="68"/>
      <c r="H126" s="95"/>
      <c r="I126" s="95"/>
      <c r="J126" s="69"/>
      <c r="K126" s="82" t="s">
        <v>549</v>
      </c>
      <c r="L126" s="51"/>
    </row>
    <row r="127" ht="50.25" customHeight="1" spans="3:12">
      <c r="C127" s="51">
        <v>117</v>
      </c>
      <c r="D127" s="94" t="s">
        <v>668</v>
      </c>
      <c r="E127" s="98" t="s">
        <v>669</v>
      </c>
      <c r="F127" s="51">
        <v>1</v>
      </c>
      <c r="G127" s="68"/>
      <c r="H127" s="95"/>
      <c r="I127" s="95">
        <v>45455</v>
      </c>
      <c r="J127" s="69">
        <v>67</v>
      </c>
      <c r="K127" s="82" t="s">
        <v>549</v>
      </c>
      <c r="L127" s="98" t="s">
        <v>670</v>
      </c>
    </row>
    <row r="128" ht="47.25" customHeight="1" spans="3:12">
      <c r="C128" s="51">
        <v>118</v>
      </c>
      <c r="D128" s="97" t="s">
        <v>671</v>
      </c>
      <c r="E128" s="51" t="s">
        <v>88</v>
      </c>
      <c r="F128" s="51">
        <v>1</v>
      </c>
      <c r="G128" s="68"/>
      <c r="H128" s="95"/>
      <c r="I128" s="95">
        <v>45394</v>
      </c>
      <c r="J128" s="69">
        <v>6</v>
      </c>
      <c r="K128" s="82" t="s">
        <v>549</v>
      </c>
      <c r="L128" s="51"/>
    </row>
    <row r="129" ht="47.25" customHeight="1" spans="3:12">
      <c r="C129" s="51">
        <v>119</v>
      </c>
      <c r="D129" s="97" t="s">
        <v>672</v>
      </c>
      <c r="E129" s="51" t="s">
        <v>88</v>
      </c>
      <c r="F129" s="51">
        <v>1</v>
      </c>
      <c r="G129" s="68"/>
      <c r="H129" s="95"/>
      <c r="I129" s="95"/>
      <c r="J129" s="69"/>
      <c r="K129" s="82" t="s">
        <v>549</v>
      </c>
      <c r="L129" s="51"/>
    </row>
    <row r="130" ht="47.25" customHeight="1" spans="3:12">
      <c r="C130" s="51">
        <v>120</v>
      </c>
      <c r="D130" s="97" t="s">
        <v>673</v>
      </c>
      <c r="E130" s="51">
        <v>7354</v>
      </c>
      <c r="F130" s="51">
        <v>1</v>
      </c>
      <c r="G130" s="68"/>
      <c r="H130" s="95"/>
      <c r="I130" s="69"/>
      <c r="J130" s="69"/>
      <c r="K130" s="107"/>
      <c r="L130" s="51"/>
    </row>
    <row r="131" ht="47.25" customHeight="1" spans="3:12">
      <c r="C131" s="51">
        <v>121</v>
      </c>
      <c r="D131" s="97" t="s">
        <v>674</v>
      </c>
      <c r="E131" s="51">
        <v>256</v>
      </c>
      <c r="F131" s="51">
        <v>1</v>
      </c>
      <c r="G131" s="68"/>
      <c r="H131" s="95"/>
      <c r="I131" s="69"/>
      <c r="J131" s="69"/>
      <c r="K131" s="107"/>
      <c r="L131" s="51"/>
    </row>
    <row r="132" ht="45" spans="3:12">
      <c r="C132" s="51">
        <v>122</v>
      </c>
      <c r="D132" s="97" t="s">
        <v>580</v>
      </c>
      <c r="E132" s="98" t="s">
        <v>675</v>
      </c>
      <c r="F132" s="51">
        <v>3</v>
      </c>
      <c r="G132" s="68"/>
      <c r="H132" s="95"/>
      <c r="I132" s="95">
        <v>45394</v>
      </c>
      <c r="J132" s="69">
        <v>6</v>
      </c>
      <c r="K132" s="82" t="s">
        <v>549</v>
      </c>
      <c r="L132" s="51"/>
    </row>
    <row r="133" ht="47.25" customHeight="1" spans="3:12">
      <c r="C133" s="51">
        <v>123</v>
      </c>
      <c r="D133" s="97" t="s">
        <v>676</v>
      </c>
      <c r="E133" s="51" t="s">
        <v>88</v>
      </c>
      <c r="F133" s="51">
        <v>1</v>
      </c>
      <c r="G133" s="68"/>
      <c r="H133" s="95"/>
      <c r="I133" s="95"/>
      <c r="J133" s="69"/>
      <c r="K133" s="82" t="s">
        <v>549</v>
      </c>
      <c r="L133" s="51"/>
    </row>
    <row r="134" ht="47.25" customHeight="1" spans="3:12">
      <c r="C134" s="51">
        <v>124</v>
      </c>
      <c r="D134" s="97" t="s">
        <v>644</v>
      </c>
      <c r="E134" s="51" t="s">
        <v>233</v>
      </c>
      <c r="F134" s="51">
        <v>1</v>
      </c>
      <c r="G134" s="68"/>
      <c r="H134" s="95"/>
      <c r="I134" s="95"/>
      <c r="J134" s="69"/>
      <c r="K134" s="82" t="s">
        <v>549</v>
      </c>
      <c r="L134" s="51"/>
    </row>
    <row r="135" ht="47.25" customHeight="1" spans="3:12">
      <c r="C135" s="51">
        <v>125</v>
      </c>
      <c r="D135" s="97" t="s">
        <v>677</v>
      </c>
      <c r="E135" s="51" t="s">
        <v>678</v>
      </c>
      <c r="F135" s="51">
        <v>1</v>
      </c>
      <c r="G135" s="70"/>
      <c r="H135" s="96"/>
      <c r="I135" s="96"/>
      <c r="J135" s="71"/>
      <c r="K135" s="82" t="s">
        <v>549</v>
      </c>
      <c r="L135" s="51"/>
    </row>
    <row r="136" ht="15" spans="3:12">
      <c r="C136" s="51">
        <v>126</v>
      </c>
      <c r="D136" s="97" t="s">
        <v>560</v>
      </c>
      <c r="E136" s="51" t="s">
        <v>679</v>
      </c>
      <c r="F136" s="51">
        <v>1</v>
      </c>
      <c r="G136" s="72" t="s">
        <v>562</v>
      </c>
      <c r="H136" s="67">
        <v>45450</v>
      </c>
      <c r="I136" s="67">
        <v>45472</v>
      </c>
      <c r="J136" s="72">
        <v>23</v>
      </c>
      <c r="K136" s="82" t="s">
        <v>549</v>
      </c>
      <c r="L136" s="51"/>
    </row>
    <row r="137" ht="15" spans="3:12">
      <c r="C137" s="51">
        <v>127</v>
      </c>
      <c r="D137" s="97" t="s">
        <v>680</v>
      </c>
      <c r="E137" s="51" t="s">
        <v>681</v>
      </c>
      <c r="F137" s="51">
        <v>1</v>
      </c>
      <c r="G137" s="69"/>
      <c r="H137" s="69"/>
      <c r="I137" s="69"/>
      <c r="J137" s="69"/>
      <c r="K137" s="82" t="s">
        <v>549</v>
      </c>
      <c r="L137" s="51"/>
    </row>
    <row r="138" ht="15" spans="3:12">
      <c r="C138" s="51">
        <v>128</v>
      </c>
      <c r="D138" s="97" t="s">
        <v>682</v>
      </c>
      <c r="E138" s="51" t="s">
        <v>88</v>
      </c>
      <c r="F138" s="51">
        <v>1</v>
      </c>
      <c r="G138" s="71"/>
      <c r="H138" s="71"/>
      <c r="I138" s="71"/>
      <c r="J138" s="71"/>
      <c r="K138" s="82" t="s">
        <v>549</v>
      </c>
      <c r="L138" s="51"/>
    </row>
    <row r="139" ht="15" spans="3:12">
      <c r="C139" s="51">
        <v>129</v>
      </c>
      <c r="D139" s="97" t="s">
        <v>60</v>
      </c>
      <c r="E139" s="51">
        <v>882733</v>
      </c>
      <c r="F139" s="51">
        <v>1</v>
      </c>
      <c r="G139" s="71" t="s">
        <v>683</v>
      </c>
      <c r="H139" s="96">
        <v>45453</v>
      </c>
      <c r="I139" s="96">
        <v>45454</v>
      </c>
      <c r="J139" s="71">
        <v>1</v>
      </c>
      <c r="K139" s="82" t="s">
        <v>549</v>
      </c>
      <c r="L139" s="51"/>
    </row>
    <row r="140" ht="45" spans="3:12">
      <c r="C140" s="51">
        <v>130</v>
      </c>
      <c r="D140" s="97" t="s">
        <v>684</v>
      </c>
      <c r="E140" s="51">
        <v>102088</v>
      </c>
      <c r="F140" s="51">
        <v>1</v>
      </c>
      <c r="G140" s="70" t="s">
        <v>637</v>
      </c>
      <c r="H140" s="96">
        <v>45455</v>
      </c>
      <c r="I140" s="96">
        <v>45514</v>
      </c>
      <c r="J140" s="71">
        <v>62</v>
      </c>
      <c r="K140" s="82" t="s">
        <v>549</v>
      </c>
      <c r="L140" s="51"/>
    </row>
    <row r="141" ht="15" spans="3:12">
      <c r="C141" s="51">
        <v>131</v>
      </c>
      <c r="D141" s="97" t="s">
        <v>685</v>
      </c>
      <c r="E141" s="51">
        <v>882733</v>
      </c>
      <c r="F141" s="51">
        <v>1</v>
      </c>
      <c r="G141" s="70" t="s">
        <v>562</v>
      </c>
      <c r="H141" s="96">
        <v>45462</v>
      </c>
      <c r="I141" s="96">
        <v>45472</v>
      </c>
      <c r="J141" s="71">
        <v>11</v>
      </c>
      <c r="K141" s="82" t="s">
        <v>549</v>
      </c>
      <c r="L141" s="51" t="s">
        <v>686</v>
      </c>
    </row>
    <row r="142" ht="15" spans="3:12">
      <c r="C142" s="51">
        <v>132</v>
      </c>
      <c r="D142" s="97" t="s">
        <v>687</v>
      </c>
      <c r="E142" s="51">
        <v>66424</v>
      </c>
      <c r="F142" s="51">
        <v>1</v>
      </c>
      <c r="G142" s="72" t="s">
        <v>688</v>
      </c>
      <c r="H142" s="67">
        <v>45491</v>
      </c>
      <c r="I142" s="67">
        <v>45498</v>
      </c>
      <c r="J142" s="72">
        <v>7</v>
      </c>
      <c r="K142" s="82" t="s">
        <v>549</v>
      </c>
      <c r="L142" s="51"/>
    </row>
    <row r="143" ht="15" spans="3:12">
      <c r="C143" s="51">
        <v>133</v>
      </c>
      <c r="D143" s="97" t="s">
        <v>689</v>
      </c>
      <c r="E143" s="51">
        <v>66331</v>
      </c>
      <c r="F143" s="51">
        <v>1</v>
      </c>
      <c r="G143" s="69"/>
      <c r="H143" s="69"/>
      <c r="I143" s="69"/>
      <c r="J143" s="69"/>
      <c r="K143" s="82" t="s">
        <v>549</v>
      </c>
      <c r="L143" s="51"/>
    </row>
    <row r="144" ht="15" spans="3:12">
      <c r="C144" s="51">
        <v>134</v>
      </c>
      <c r="D144" s="97" t="s">
        <v>690</v>
      </c>
      <c r="E144" s="51" t="s">
        <v>691</v>
      </c>
      <c r="F144" s="51">
        <v>1</v>
      </c>
      <c r="G144" s="69"/>
      <c r="H144" s="69"/>
      <c r="I144" s="69"/>
      <c r="J144" s="69"/>
      <c r="K144" s="82" t="s">
        <v>549</v>
      </c>
      <c r="L144" s="51"/>
    </row>
    <row r="145" ht="15" spans="3:12">
      <c r="C145" s="51">
        <v>135</v>
      </c>
      <c r="D145" s="97" t="s">
        <v>692</v>
      </c>
      <c r="E145" s="51">
        <v>10804700</v>
      </c>
      <c r="F145" s="51">
        <v>1</v>
      </c>
      <c r="G145" s="69"/>
      <c r="H145" s="69"/>
      <c r="I145" s="69"/>
      <c r="J145" s="69"/>
      <c r="K145" s="82" t="s">
        <v>549</v>
      </c>
      <c r="L145" s="51"/>
    </row>
    <row r="146" ht="15" spans="3:12">
      <c r="C146" s="51">
        <v>136</v>
      </c>
      <c r="D146" s="97" t="s">
        <v>693</v>
      </c>
      <c r="E146" s="51" t="s">
        <v>88</v>
      </c>
      <c r="F146" s="51">
        <v>1</v>
      </c>
      <c r="G146" s="69"/>
      <c r="H146" s="69"/>
      <c r="I146" s="69"/>
      <c r="J146" s="69"/>
      <c r="K146" s="82" t="s">
        <v>549</v>
      </c>
      <c r="L146" s="51"/>
    </row>
    <row r="147" ht="15" spans="3:12">
      <c r="C147" s="51">
        <v>137</v>
      </c>
      <c r="D147" s="97" t="s">
        <v>694</v>
      </c>
      <c r="E147" s="51" t="s">
        <v>88</v>
      </c>
      <c r="F147" s="51">
        <v>1</v>
      </c>
      <c r="G147" s="69"/>
      <c r="H147" s="69"/>
      <c r="I147" s="69"/>
      <c r="J147" s="69"/>
      <c r="K147" s="82" t="s">
        <v>549</v>
      </c>
      <c r="L147" s="51"/>
    </row>
    <row r="148" ht="15" spans="3:12">
      <c r="C148" s="51">
        <v>138</v>
      </c>
      <c r="D148" s="97" t="s">
        <v>695</v>
      </c>
      <c r="E148" s="51" t="s">
        <v>88</v>
      </c>
      <c r="F148" s="51">
        <v>2</v>
      </c>
      <c r="G148" s="69"/>
      <c r="H148" s="69"/>
      <c r="I148" s="69"/>
      <c r="J148" s="69"/>
      <c r="K148" s="82" t="s">
        <v>549</v>
      </c>
      <c r="L148" s="51"/>
    </row>
    <row r="149" ht="15" spans="3:12">
      <c r="C149" s="51">
        <v>139</v>
      </c>
      <c r="D149" s="56" t="s">
        <v>633</v>
      </c>
      <c r="E149" s="51" t="s">
        <v>88</v>
      </c>
      <c r="F149" s="51">
        <v>1</v>
      </c>
      <c r="G149" s="69"/>
      <c r="H149" s="69"/>
      <c r="I149" s="69"/>
      <c r="J149" s="69"/>
      <c r="K149" s="82" t="s">
        <v>549</v>
      </c>
      <c r="L149" s="51"/>
    </row>
    <row r="150" ht="15" spans="3:12">
      <c r="C150" s="51">
        <v>140</v>
      </c>
      <c r="D150" s="97" t="s">
        <v>696</v>
      </c>
      <c r="E150" s="51" t="s">
        <v>88</v>
      </c>
      <c r="F150" s="51">
        <v>2</v>
      </c>
      <c r="G150" s="69"/>
      <c r="H150" s="69"/>
      <c r="I150" s="69"/>
      <c r="J150" s="69"/>
      <c r="K150" s="82" t="s">
        <v>549</v>
      </c>
      <c r="L150" s="51"/>
    </row>
    <row r="151" ht="15" spans="3:12">
      <c r="C151" s="51">
        <v>141</v>
      </c>
      <c r="D151" s="56" t="s">
        <v>625</v>
      </c>
      <c r="E151" s="51" t="s">
        <v>697</v>
      </c>
      <c r="F151" s="51">
        <v>1</v>
      </c>
      <c r="G151" s="69"/>
      <c r="H151" s="69"/>
      <c r="I151" s="69"/>
      <c r="J151" s="69"/>
      <c r="K151" s="82" t="s">
        <v>549</v>
      </c>
      <c r="L151" s="51"/>
    </row>
    <row r="152" ht="15" spans="3:12">
      <c r="C152" s="51">
        <v>142</v>
      </c>
      <c r="D152" s="56" t="s">
        <v>624</v>
      </c>
      <c r="E152" s="102">
        <v>1923013</v>
      </c>
      <c r="F152" s="51">
        <v>1</v>
      </c>
      <c r="G152" s="69"/>
      <c r="H152" s="69"/>
      <c r="I152" s="69"/>
      <c r="J152" s="69"/>
      <c r="K152" s="82" t="s">
        <v>549</v>
      </c>
      <c r="L152" s="51"/>
    </row>
    <row r="153" ht="15" spans="3:12">
      <c r="C153" s="51">
        <v>143</v>
      </c>
      <c r="D153" s="97" t="s">
        <v>662</v>
      </c>
      <c r="E153" s="51" t="s">
        <v>88</v>
      </c>
      <c r="F153" s="51">
        <v>3</v>
      </c>
      <c r="G153" s="69"/>
      <c r="H153" s="69"/>
      <c r="I153" s="69"/>
      <c r="J153" s="69"/>
      <c r="K153" s="82" t="s">
        <v>549</v>
      </c>
      <c r="L153" s="51"/>
    </row>
    <row r="154" ht="15" spans="3:12">
      <c r="C154" s="51">
        <v>144</v>
      </c>
      <c r="D154" s="97" t="s">
        <v>698</v>
      </c>
      <c r="E154" s="51" t="s">
        <v>88</v>
      </c>
      <c r="F154" s="51">
        <v>3</v>
      </c>
      <c r="G154" s="69"/>
      <c r="H154" s="69"/>
      <c r="I154" s="69"/>
      <c r="J154" s="69"/>
      <c r="K154" s="82" t="s">
        <v>549</v>
      </c>
      <c r="L154" s="51"/>
    </row>
    <row r="155" ht="17.4" spans="3:12">
      <c r="C155" s="51">
        <v>145</v>
      </c>
      <c r="D155" s="97" t="s">
        <v>699</v>
      </c>
      <c r="E155" s="103">
        <v>61300</v>
      </c>
      <c r="F155" s="51">
        <v>1</v>
      </c>
      <c r="G155" s="69"/>
      <c r="H155" s="69"/>
      <c r="I155" s="69"/>
      <c r="J155" s="69"/>
      <c r="K155" s="82" t="s">
        <v>549</v>
      </c>
      <c r="L155" s="51"/>
    </row>
    <row r="156" ht="15" spans="3:12">
      <c r="C156" s="51">
        <v>146</v>
      </c>
      <c r="D156" s="97" t="s">
        <v>700</v>
      </c>
      <c r="E156" s="51" t="s">
        <v>556</v>
      </c>
      <c r="F156" s="51">
        <v>1</v>
      </c>
      <c r="G156" s="69"/>
      <c r="H156" s="69"/>
      <c r="I156" s="69"/>
      <c r="J156" s="69"/>
      <c r="K156" s="82" t="s">
        <v>549</v>
      </c>
      <c r="L156" s="51"/>
    </row>
    <row r="157" ht="15" spans="3:12">
      <c r="C157" s="51">
        <v>147</v>
      </c>
      <c r="D157" s="97" t="s">
        <v>701</v>
      </c>
      <c r="E157" s="51">
        <v>61276</v>
      </c>
      <c r="F157" s="51">
        <v>1</v>
      </c>
      <c r="G157" s="69"/>
      <c r="H157" s="69"/>
      <c r="I157" s="69"/>
      <c r="J157" s="69"/>
      <c r="K157" s="82" t="s">
        <v>549</v>
      </c>
      <c r="L157" s="51"/>
    </row>
    <row r="158" ht="15" spans="3:12">
      <c r="C158" s="51">
        <v>148</v>
      </c>
      <c r="D158" s="97" t="s">
        <v>702</v>
      </c>
      <c r="E158" s="51" t="s">
        <v>88</v>
      </c>
      <c r="F158" s="51">
        <v>1</v>
      </c>
      <c r="G158" s="69"/>
      <c r="H158" s="69"/>
      <c r="I158" s="69"/>
      <c r="J158" s="69"/>
      <c r="K158" s="82" t="s">
        <v>549</v>
      </c>
      <c r="L158" s="51"/>
    </row>
    <row r="159" ht="17.4" spans="3:12">
      <c r="C159" s="51">
        <v>149</v>
      </c>
      <c r="D159" s="97" t="s">
        <v>560</v>
      </c>
      <c r="E159" s="104" t="s">
        <v>42</v>
      </c>
      <c r="F159" s="51">
        <v>1</v>
      </c>
      <c r="G159" s="69"/>
      <c r="H159" s="69"/>
      <c r="I159" s="69"/>
      <c r="J159" s="69"/>
      <c r="K159" s="82" t="s">
        <v>549</v>
      </c>
      <c r="L159" s="51"/>
    </row>
    <row r="160" ht="15" spans="3:12">
      <c r="C160" s="51">
        <v>150</v>
      </c>
      <c r="D160" s="97" t="s">
        <v>682</v>
      </c>
      <c r="E160" s="51" t="s">
        <v>88</v>
      </c>
      <c r="F160" s="51">
        <v>1</v>
      </c>
      <c r="G160" s="69"/>
      <c r="H160" s="69"/>
      <c r="I160" s="69"/>
      <c r="J160" s="69"/>
      <c r="K160" s="82" t="s">
        <v>549</v>
      </c>
      <c r="L160" s="51"/>
    </row>
    <row r="161" ht="15" spans="3:12">
      <c r="C161" s="51">
        <v>151</v>
      </c>
      <c r="D161" s="97" t="s">
        <v>703</v>
      </c>
      <c r="E161" s="51" t="s">
        <v>88</v>
      </c>
      <c r="F161" s="51">
        <v>3</v>
      </c>
      <c r="G161" s="69"/>
      <c r="H161" s="69"/>
      <c r="I161" s="69"/>
      <c r="J161" s="69"/>
      <c r="K161" s="82" t="s">
        <v>549</v>
      </c>
      <c r="L161" s="51"/>
    </row>
    <row r="162" ht="15" spans="3:12">
      <c r="C162" s="51">
        <v>152</v>
      </c>
      <c r="D162" s="97" t="s">
        <v>704</v>
      </c>
      <c r="E162" s="51" t="s">
        <v>88</v>
      </c>
      <c r="F162" s="51">
        <v>5</v>
      </c>
      <c r="G162" s="69"/>
      <c r="H162" s="69"/>
      <c r="I162" s="69"/>
      <c r="J162" s="69"/>
      <c r="K162" s="82" t="s">
        <v>549</v>
      </c>
      <c r="L162" s="51"/>
    </row>
    <row r="163" ht="15" spans="3:12">
      <c r="C163" s="51">
        <v>153</v>
      </c>
      <c r="D163" s="97" t="s">
        <v>705</v>
      </c>
      <c r="E163" s="51" t="s">
        <v>88</v>
      </c>
      <c r="F163" s="51">
        <v>1</v>
      </c>
      <c r="G163" s="69"/>
      <c r="H163" s="69"/>
      <c r="I163" s="69"/>
      <c r="J163" s="69"/>
      <c r="K163" s="82" t="s">
        <v>549</v>
      </c>
      <c r="L163" s="51"/>
    </row>
    <row r="164" ht="15" spans="3:12">
      <c r="C164" s="51">
        <v>154</v>
      </c>
      <c r="D164" s="97" t="s">
        <v>706</v>
      </c>
      <c r="E164" s="51" t="s">
        <v>88</v>
      </c>
      <c r="F164" s="51">
        <v>1</v>
      </c>
      <c r="G164" s="69"/>
      <c r="H164" s="69"/>
      <c r="I164" s="69"/>
      <c r="J164" s="69"/>
      <c r="K164" s="82" t="s">
        <v>549</v>
      </c>
      <c r="L164" s="51"/>
    </row>
    <row r="165" ht="15" spans="3:12">
      <c r="C165" s="51">
        <v>155</v>
      </c>
      <c r="D165" s="105" t="s">
        <v>707</v>
      </c>
      <c r="E165" s="51" t="s">
        <v>185</v>
      </c>
      <c r="F165" s="51">
        <v>1</v>
      </c>
      <c r="G165" s="69"/>
      <c r="H165" s="69"/>
      <c r="I165" s="69"/>
      <c r="J165" s="69"/>
      <c r="K165" s="82" t="s">
        <v>549</v>
      </c>
      <c r="L165" s="51"/>
    </row>
    <row r="166" ht="15" spans="3:12">
      <c r="C166" s="51">
        <v>156</v>
      </c>
      <c r="D166" s="97" t="s">
        <v>708</v>
      </c>
      <c r="E166" s="51" t="s">
        <v>88</v>
      </c>
      <c r="F166" s="51">
        <v>2</v>
      </c>
      <c r="G166" s="71"/>
      <c r="H166" s="71"/>
      <c r="I166" s="71"/>
      <c r="J166" s="71"/>
      <c r="K166" s="82" t="s">
        <v>549</v>
      </c>
      <c r="L166" s="51"/>
    </row>
    <row r="167" ht="15" spans="3:12">
      <c r="C167" s="51">
        <v>157</v>
      </c>
      <c r="D167" s="97" t="s">
        <v>685</v>
      </c>
      <c r="E167" s="51">
        <v>882733</v>
      </c>
      <c r="F167" s="51">
        <v>1</v>
      </c>
      <c r="G167" s="71" t="s">
        <v>683</v>
      </c>
      <c r="H167" s="55">
        <v>45503</v>
      </c>
      <c r="I167" s="55">
        <v>45504</v>
      </c>
      <c r="J167" s="51">
        <v>1</v>
      </c>
      <c r="K167" s="82" t="s">
        <v>549</v>
      </c>
      <c r="L167" s="51"/>
    </row>
    <row r="168" ht="17.4" spans="3:12">
      <c r="C168" s="51">
        <v>158</v>
      </c>
      <c r="D168" s="73" t="s">
        <v>56</v>
      </c>
      <c r="E168" s="104">
        <v>32554</v>
      </c>
      <c r="F168" s="51">
        <v>1</v>
      </c>
      <c r="G168" s="51" t="s">
        <v>709</v>
      </c>
      <c r="H168" s="55">
        <v>45495</v>
      </c>
      <c r="I168" s="55">
        <v>45509</v>
      </c>
      <c r="J168" s="51">
        <v>15</v>
      </c>
      <c r="K168" s="82" t="s">
        <v>549</v>
      </c>
      <c r="L168" s="51"/>
    </row>
    <row r="169" ht="15" spans="3:12">
      <c r="C169" s="51">
        <v>159</v>
      </c>
      <c r="D169" s="97" t="s">
        <v>560</v>
      </c>
      <c r="E169" s="51">
        <v>510060</v>
      </c>
      <c r="F169" s="51">
        <v>1</v>
      </c>
      <c r="G169" s="51" t="s">
        <v>605</v>
      </c>
      <c r="H169" s="55">
        <v>45518</v>
      </c>
      <c r="I169" s="55">
        <v>45541</v>
      </c>
      <c r="J169" s="51">
        <v>25</v>
      </c>
      <c r="K169" s="82" t="s">
        <v>549</v>
      </c>
      <c r="L169" s="51"/>
    </row>
    <row r="170" ht="45" spans="3:12">
      <c r="C170" s="51">
        <v>160</v>
      </c>
      <c r="D170" s="73" t="s">
        <v>72</v>
      </c>
      <c r="E170" s="106" t="s">
        <v>710</v>
      </c>
      <c r="F170" s="51">
        <v>1</v>
      </c>
      <c r="G170" s="98" t="s">
        <v>711</v>
      </c>
      <c r="H170" s="55">
        <v>45538</v>
      </c>
      <c r="I170" s="55">
        <v>45545</v>
      </c>
      <c r="J170" s="51">
        <v>8</v>
      </c>
      <c r="K170" s="82" t="s">
        <v>549</v>
      </c>
      <c r="L170" s="51"/>
    </row>
    <row r="171" ht="15" spans="3:12">
      <c r="C171" s="51">
        <v>161</v>
      </c>
      <c r="D171" s="97" t="s">
        <v>685</v>
      </c>
      <c r="E171" s="51">
        <v>882733</v>
      </c>
      <c r="F171" s="51">
        <v>1</v>
      </c>
      <c r="G171" s="51" t="s">
        <v>712</v>
      </c>
      <c r="H171" s="55">
        <v>45544</v>
      </c>
      <c r="I171" s="55">
        <v>45553</v>
      </c>
      <c r="J171" s="51">
        <v>10</v>
      </c>
      <c r="K171" s="82" t="s">
        <v>549</v>
      </c>
      <c r="L171" s="51"/>
    </row>
    <row r="172" ht="45" spans="3:12">
      <c r="C172" s="51">
        <v>162</v>
      </c>
      <c r="D172" s="73" t="s">
        <v>72</v>
      </c>
      <c r="E172" s="106" t="s">
        <v>710</v>
      </c>
      <c r="F172" s="51">
        <v>1</v>
      </c>
      <c r="G172" s="98" t="s">
        <v>711</v>
      </c>
      <c r="H172" s="55">
        <v>45548</v>
      </c>
      <c r="I172" s="55">
        <v>45555</v>
      </c>
      <c r="J172" s="51">
        <v>8</v>
      </c>
      <c r="K172" s="82" t="s">
        <v>549</v>
      </c>
      <c r="L172" s="51"/>
    </row>
    <row r="173" ht="15" spans="3:12">
      <c r="C173" s="51">
        <v>163</v>
      </c>
      <c r="D173" s="97" t="s">
        <v>560</v>
      </c>
      <c r="E173" s="51">
        <v>510060</v>
      </c>
      <c r="F173" s="51">
        <v>1</v>
      </c>
      <c r="G173" s="51" t="s">
        <v>605</v>
      </c>
      <c r="H173" s="55">
        <v>45554</v>
      </c>
      <c r="I173" s="55"/>
      <c r="J173" s="51"/>
      <c r="K173" s="51"/>
      <c r="L173" s="51"/>
    </row>
    <row r="174" ht="15" spans="3:12">
      <c r="C174" s="51">
        <v>164</v>
      </c>
      <c r="D174" s="97" t="s">
        <v>713</v>
      </c>
      <c r="E174" s="51" t="s">
        <v>216</v>
      </c>
      <c r="F174" s="51">
        <v>1</v>
      </c>
      <c r="G174" s="51" t="s">
        <v>605</v>
      </c>
      <c r="H174" s="55">
        <v>45621</v>
      </c>
      <c r="I174" s="51"/>
      <c r="J174" s="51"/>
      <c r="K174" s="51"/>
      <c r="L174" s="51"/>
    </row>
    <row r="175" ht="15" spans="3:12">
      <c r="C175" s="51">
        <v>165</v>
      </c>
      <c r="D175" s="97" t="s">
        <v>15</v>
      </c>
      <c r="E175" s="51">
        <v>14152</v>
      </c>
      <c r="F175" s="51">
        <v>1</v>
      </c>
      <c r="G175" s="51" t="s">
        <v>605</v>
      </c>
      <c r="H175" s="55">
        <v>45622</v>
      </c>
      <c r="I175" s="51"/>
      <c r="J175" s="51"/>
      <c r="K175" s="51"/>
      <c r="L175" s="51"/>
    </row>
    <row r="176" ht="30" spans="3:12">
      <c r="C176" s="51">
        <v>166</v>
      </c>
      <c r="D176" s="94" t="s">
        <v>714</v>
      </c>
      <c r="E176" s="98" t="s">
        <v>715</v>
      </c>
      <c r="F176" s="51">
        <v>2</v>
      </c>
      <c r="G176" s="51" t="s">
        <v>605</v>
      </c>
      <c r="H176" s="55">
        <v>45623</v>
      </c>
      <c r="I176" s="51"/>
      <c r="J176" s="51"/>
      <c r="K176" s="51"/>
      <c r="L176" s="51"/>
    </row>
    <row r="177" ht="15" spans="3:12">
      <c r="C177" s="51">
        <v>167</v>
      </c>
      <c r="D177" s="97" t="s">
        <v>716</v>
      </c>
      <c r="E177" s="51" t="s">
        <v>717</v>
      </c>
      <c r="F177" s="51">
        <v>1</v>
      </c>
      <c r="G177" s="51" t="s">
        <v>605</v>
      </c>
      <c r="H177" s="55">
        <v>45624</v>
      </c>
      <c r="I177" s="51"/>
      <c r="J177" s="51"/>
      <c r="K177" s="51"/>
      <c r="L177" s="51"/>
    </row>
    <row r="178" ht="105" spans="3:12">
      <c r="C178" s="51">
        <v>168</v>
      </c>
      <c r="D178" s="94" t="s">
        <v>718</v>
      </c>
      <c r="E178" s="98" t="s">
        <v>719</v>
      </c>
      <c r="F178" s="98" t="s">
        <v>720</v>
      </c>
      <c r="G178" s="51" t="s">
        <v>548</v>
      </c>
      <c r="H178" s="55">
        <v>45621</v>
      </c>
      <c r="I178" s="51"/>
      <c r="J178" s="51"/>
      <c r="K178" s="51"/>
      <c r="L178" s="51"/>
    </row>
    <row r="179" ht="105" spans="3:12">
      <c r="C179" s="51">
        <v>169</v>
      </c>
      <c r="D179" s="94" t="s">
        <v>721</v>
      </c>
      <c r="E179" s="98" t="s">
        <v>722</v>
      </c>
      <c r="F179" s="98" t="s">
        <v>723</v>
      </c>
      <c r="G179" s="51" t="s">
        <v>605</v>
      </c>
      <c r="H179" s="55">
        <v>45607</v>
      </c>
      <c r="I179" s="51"/>
      <c r="J179" s="51"/>
      <c r="K179" s="51"/>
      <c r="L179" s="51"/>
    </row>
    <row r="180" ht="84" customHeight="1" spans="3:12">
      <c r="C180" s="51">
        <v>170</v>
      </c>
      <c r="D180" s="94" t="s">
        <v>724</v>
      </c>
      <c r="E180" s="98" t="s">
        <v>725</v>
      </c>
      <c r="F180" s="98" t="s">
        <v>726</v>
      </c>
      <c r="G180" s="98" t="s">
        <v>590</v>
      </c>
      <c r="H180" s="55">
        <v>45601</v>
      </c>
      <c r="I180" s="51"/>
      <c r="J180" s="51"/>
      <c r="K180" s="51"/>
      <c r="L180" s="51"/>
    </row>
    <row r="181" ht="105" spans="3:12">
      <c r="C181" s="51">
        <v>171</v>
      </c>
      <c r="D181" s="94" t="s">
        <v>727</v>
      </c>
      <c r="E181" s="98" t="s">
        <v>728</v>
      </c>
      <c r="F181" s="98" t="s">
        <v>729</v>
      </c>
      <c r="G181" s="51" t="s">
        <v>730</v>
      </c>
      <c r="H181" s="55">
        <v>45603</v>
      </c>
      <c r="I181" s="51"/>
      <c r="J181" s="51"/>
      <c r="K181" s="51"/>
      <c r="L181" s="51"/>
    </row>
    <row r="182" ht="210" spans="3:12">
      <c r="C182" s="51">
        <v>172</v>
      </c>
      <c r="D182" s="94" t="s">
        <v>731</v>
      </c>
      <c r="E182" s="98" t="s">
        <v>732</v>
      </c>
      <c r="F182" s="98" t="s">
        <v>733</v>
      </c>
      <c r="G182" s="51" t="s">
        <v>730</v>
      </c>
      <c r="H182" s="55">
        <v>45567</v>
      </c>
      <c r="I182" s="51"/>
      <c r="J182" s="51"/>
      <c r="K182" s="51"/>
      <c r="L182" s="51"/>
    </row>
    <row r="183" ht="15" spans="3:12">
      <c r="C183" s="51"/>
      <c r="D183" s="97"/>
      <c r="E183" s="51"/>
      <c r="F183" s="51"/>
      <c r="G183" s="51"/>
      <c r="H183" s="51"/>
      <c r="I183" s="51"/>
      <c r="J183" s="51"/>
      <c r="K183" s="51"/>
      <c r="L183" s="51"/>
    </row>
    <row r="184" ht="15" spans="3:12">
      <c r="C184" s="51"/>
      <c r="D184" s="97"/>
      <c r="E184" s="51"/>
      <c r="F184" s="51"/>
      <c r="G184" s="51"/>
      <c r="H184" s="51"/>
      <c r="I184" s="51"/>
      <c r="J184" s="51"/>
      <c r="K184" s="51"/>
      <c r="L184" s="51"/>
    </row>
    <row r="185" ht="15" spans="3:12">
      <c r="C185" s="51"/>
      <c r="D185" s="97"/>
      <c r="E185" s="51"/>
      <c r="F185" s="51"/>
      <c r="G185" s="51"/>
      <c r="H185" s="51"/>
      <c r="I185" s="51"/>
      <c r="J185" s="51"/>
      <c r="K185" s="51"/>
      <c r="L185" s="51"/>
    </row>
    <row r="186" ht="15" spans="3:12">
      <c r="C186" s="51"/>
      <c r="D186" s="97"/>
      <c r="E186" s="51"/>
      <c r="F186" s="51"/>
      <c r="G186" s="51"/>
      <c r="H186" s="51"/>
      <c r="I186" s="51"/>
      <c r="J186" s="51"/>
      <c r="K186" s="51"/>
      <c r="L186" s="51"/>
    </row>
  </sheetData>
  <mergeCells count="76">
    <mergeCell ref="G11:G20"/>
    <mergeCell ref="G21:G25"/>
    <mergeCell ref="G26:G35"/>
    <mergeCell ref="G36:G38"/>
    <mergeCell ref="G39:G43"/>
    <mergeCell ref="G44:G47"/>
    <mergeCell ref="G48:G50"/>
    <mergeCell ref="G51:G52"/>
    <mergeCell ref="G53:G54"/>
    <mergeCell ref="G55:G59"/>
    <mergeCell ref="G64:G67"/>
    <mergeCell ref="G68:G72"/>
    <mergeCell ref="G73:G74"/>
    <mergeCell ref="G75:G78"/>
    <mergeCell ref="G79:G83"/>
    <mergeCell ref="G84:G91"/>
    <mergeCell ref="G92:G135"/>
    <mergeCell ref="G136:G138"/>
    <mergeCell ref="G142:G166"/>
    <mergeCell ref="H11:H20"/>
    <mergeCell ref="H21:H25"/>
    <mergeCell ref="H26:H35"/>
    <mergeCell ref="H36:H38"/>
    <mergeCell ref="H39:H43"/>
    <mergeCell ref="H44:H47"/>
    <mergeCell ref="H48:H50"/>
    <mergeCell ref="H51:H52"/>
    <mergeCell ref="H53:H54"/>
    <mergeCell ref="H55:H59"/>
    <mergeCell ref="H64:H67"/>
    <mergeCell ref="H68:H72"/>
    <mergeCell ref="H75:H78"/>
    <mergeCell ref="H79:H83"/>
    <mergeCell ref="H84:H91"/>
    <mergeCell ref="H92:H135"/>
    <mergeCell ref="H136:H138"/>
    <mergeCell ref="H142:H166"/>
    <mergeCell ref="I11:I20"/>
    <mergeCell ref="I21:I25"/>
    <mergeCell ref="I26:I35"/>
    <mergeCell ref="I36:I38"/>
    <mergeCell ref="I39:I43"/>
    <mergeCell ref="I44:I47"/>
    <mergeCell ref="I53:I54"/>
    <mergeCell ref="I55:I57"/>
    <mergeCell ref="I58:I59"/>
    <mergeCell ref="I64:I67"/>
    <mergeCell ref="I68:I72"/>
    <mergeCell ref="I75:I78"/>
    <mergeCell ref="I79:I83"/>
    <mergeCell ref="I84:I91"/>
    <mergeCell ref="I92:I126"/>
    <mergeCell ref="I128:I129"/>
    <mergeCell ref="I132:I135"/>
    <mergeCell ref="I136:I138"/>
    <mergeCell ref="I142:I166"/>
    <mergeCell ref="J11:J20"/>
    <mergeCell ref="J21:J25"/>
    <mergeCell ref="J26:J35"/>
    <mergeCell ref="J36:J38"/>
    <mergeCell ref="J39:J43"/>
    <mergeCell ref="J44:J47"/>
    <mergeCell ref="J53:J54"/>
    <mergeCell ref="J55:J57"/>
    <mergeCell ref="J58:J59"/>
    <mergeCell ref="J64:J67"/>
    <mergeCell ref="J68:J72"/>
    <mergeCell ref="J75:J78"/>
    <mergeCell ref="J79:J83"/>
    <mergeCell ref="J84:J91"/>
    <mergeCell ref="J92:J126"/>
    <mergeCell ref="J128:J129"/>
    <mergeCell ref="J132:J135"/>
    <mergeCell ref="J136:J138"/>
    <mergeCell ref="J142:J166"/>
    <mergeCell ref="C4:L7"/>
  </mergeCell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4:M102"/>
  <sheetViews>
    <sheetView zoomScale="85" zoomScaleNormal="85" topLeftCell="A11" workbookViewId="0">
      <selection activeCell="P47" sqref="P47"/>
    </sheetView>
  </sheetViews>
  <sheetFormatPr defaultColWidth="9" defaultRowHeight="13.2"/>
  <cols>
    <col min="2" max="2" width="7.11111111111111" customWidth="1"/>
    <col min="3" max="3" width="20.1111111111111" customWidth="1"/>
    <col min="4" max="4" width="41.5555555555556" customWidth="1"/>
    <col min="5" max="5" width="18" customWidth="1"/>
    <col min="6" max="6" width="7" customWidth="1"/>
    <col min="7" max="7" width="11.1111111111111" customWidth="1"/>
    <col min="8" max="9" width="12.4444444444444" customWidth="1"/>
    <col min="10" max="10" width="7.55555555555556" customWidth="1"/>
    <col min="11" max="11" width="8.33333333333333" customWidth="1"/>
    <col min="12" max="12" width="8.88888888888889" customWidth="1"/>
    <col min="13" max="13" width="14.1111111111111" customWidth="1"/>
  </cols>
  <sheetData>
    <row r="4" spans="1:13">
      <c r="A4" s="1"/>
      <c r="B4" s="2"/>
      <c r="C4" s="1"/>
      <c r="D4" s="2"/>
      <c r="E4" s="2"/>
      <c r="F4" s="2"/>
      <c r="G4" s="2"/>
      <c r="H4" s="1"/>
      <c r="I4" s="1"/>
      <c r="J4" s="1"/>
      <c r="K4" s="1"/>
      <c r="L4" s="1"/>
      <c r="M4" s="1"/>
    </row>
    <row r="5" spans="1:13">
      <c r="A5" s="1"/>
      <c r="B5" s="2"/>
      <c r="C5" s="2"/>
      <c r="D5" s="2"/>
      <c r="E5" s="2"/>
      <c r="F5" s="3" t="s">
        <v>502</v>
      </c>
      <c r="G5" s="3"/>
      <c r="H5" s="3"/>
      <c r="I5" s="3"/>
      <c r="J5" s="3"/>
      <c r="K5" s="3"/>
      <c r="L5" s="2"/>
      <c r="M5" s="2"/>
    </row>
    <row r="6" spans="1:13">
      <c r="A6" s="1"/>
      <c r="B6" s="2"/>
      <c r="C6" s="2"/>
      <c r="D6" s="2"/>
      <c r="E6" s="2"/>
      <c r="F6" s="3"/>
      <c r="G6" s="3"/>
      <c r="H6" s="3"/>
      <c r="I6" s="3"/>
      <c r="J6" s="3"/>
      <c r="K6" s="3"/>
      <c r="L6" s="2"/>
      <c r="M6" s="2"/>
    </row>
    <row r="7" spans="1:13">
      <c r="A7" s="1"/>
      <c r="B7" s="2"/>
      <c r="C7" s="2"/>
      <c r="D7" s="2"/>
      <c r="E7" s="2"/>
      <c r="F7" s="3"/>
      <c r="G7" s="3"/>
      <c r="H7" s="3"/>
      <c r="I7" s="3"/>
      <c r="J7" s="3"/>
      <c r="K7" s="3"/>
      <c r="L7" s="2"/>
      <c r="M7" s="2"/>
    </row>
    <row r="8" spans="1:13">
      <c r="A8" s="1"/>
      <c r="B8" s="2"/>
      <c r="C8" s="2"/>
      <c r="D8" s="2"/>
      <c r="E8" s="2"/>
      <c r="F8" s="3"/>
      <c r="G8" s="3"/>
      <c r="H8" s="3"/>
      <c r="I8" s="3"/>
      <c r="J8" s="3"/>
      <c r="K8" s="3"/>
      <c r="L8" s="2"/>
      <c r="M8" s="2"/>
    </row>
    <row r="9" spans="1:13">
      <c r="A9" s="1"/>
      <c r="B9" s="2"/>
      <c r="C9" s="2"/>
      <c r="D9" s="2"/>
      <c r="E9" s="2"/>
      <c r="F9" s="3"/>
      <c r="G9" s="3"/>
      <c r="H9" s="3"/>
      <c r="I9" s="3"/>
      <c r="J9" s="3"/>
      <c r="K9" s="3"/>
      <c r="L9" s="2"/>
      <c r="M9" s="2"/>
    </row>
    <row r="10" spans="1:1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1"/>
      <c r="B15" s="4" t="s">
        <v>734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1"/>
      <c r="B17" s="19" t="s">
        <v>0</v>
      </c>
      <c r="C17" s="19" t="s">
        <v>1</v>
      </c>
      <c r="D17" s="19" t="s">
        <v>2</v>
      </c>
      <c r="E17" s="19" t="s">
        <v>3</v>
      </c>
      <c r="F17" s="19" t="s">
        <v>4</v>
      </c>
      <c r="G17" s="20" t="s">
        <v>5</v>
      </c>
      <c r="H17" s="21"/>
      <c r="I17" s="21"/>
      <c r="J17" s="33" t="s">
        <v>6</v>
      </c>
      <c r="K17" s="21"/>
      <c r="L17" s="34"/>
      <c r="M17" s="19" t="s">
        <v>7</v>
      </c>
    </row>
    <row r="18" spans="1:13">
      <c r="A18" s="1"/>
      <c r="B18" s="22"/>
      <c r="C18" s="22"/>
      <c r="D18" s="22"/>
      <c r="E18" s="22"/>
      <c r="F18" s="22"/>
      <c r="G18" s="19" t="s">
        <v>8</v>
      </c>
      <c r="H18" s="19" t="s">
        <v>9</v>
      </c>
      <c r="I18" s="19" t="s">
        <v>10</v>
      </c>
      <c r="J18" s="19" t="s">
        <v>11</v>
      </c>
      <c r="K18" s="19" t="s">
        <v>12</v>
      </c>
      <c r="L18" s="19" t="s">
        <v>13</v>
      </c>
      <c r="M18" s="22"/>
    </row>
    <row r="19" ht="13.8" spans="1:13">
      <c r="A19" s="1"/>
      <c r="B19" s="9"/>
      <c r="C19" s="10" t="s">
        <v>735</v>
      </c>
      <c r="D19" s="11"/>
      <c r="E19" s="12"/>
      <c r="F19" s="9"/>
      <c r="G19" s="13"/>
      <c r="H19" s="13"/>
      <c r="I19" s="13"/>
      <c r="J19" s="13"/>
      <c r="K19" s="13"/>
      <c r="L19" s="13"/>
      <c r="M19" s="9"/>
    </row>
    <row r="20" spans="1:13">
      <c r="A20" s="1"/>
      <c r="B20" s="9"/>
      <c r="C20" s="13"/>
      <c r="D20" s="14" t="s">
        <v>736</v>
      </c>
      <c r="E20" s="9"/>
      <c r="F20" s="9">
        <v>2</v>
      </c>
      <c r="G20" s="13"/>
      <c r="H20" s="13"/>
      <c r="I20" s="13"/>
      <c r="J20" s="13"/>
      <c r="K20" s="13"/>
      <c r="L20" s="13"/>
      <c r="M20" s="9"/>
    </row>
    <row r="21" spans="1:13">
      <c r="A21" s="1"/>
      <c r="B21" s="9"/>
      <c r="C21" s="13"/>
      <c r="D21" s="14" t="s">
        <v>737</v>
      </c>
      <c r="E21" s="9"/>
      <c r="F21" s="9">
        <v>4</v>
      </c>
      <c r="G21" s="13"/>
      <c r="H21" s="13"/>
      <c r="I21" s="13"/>
      <c r="J21" s="13"/>
      <c r="K21" s="13"/>
      <c r="L21" s="13"/>
      <c r="M21" s="9"/>
    </row>
    <row r="22" spans="1:13">
      <c r="A22" s="1"/>
      <c r="B22" s="9"/>
      <c r="C22" s="13"/>
      <c r="D22" s="14" t="s">
        <v>738</v>
      </c>
      <c r="E22" s="9"/>
      <c r="F22" s="9">
        <v>3</v>
      </c>
      <c r="G22" s="13"/>
      <c r="H22" s="13"/>
      <c r="I22" s="13"/>
      <c r="J22" s="13"/>
      <c r="K22" s="13"/>
      <c r="L22" s="13"/>
      <c r="M22" s="9"/>
    </row>
    <row r="23" spans="1:13">
      <c r="A23" s="1"/>
      <c r="B23" s="9"/>
      <c r="C23" s="13"/>
      <c r="D23" s="14" t="s">
        <v>739</v>
      </c>
      <c r="E23" s="9"/>
      <c r="F23" s="9">
        <v>2</v>
      </c>
      <c r="G23" s="13"/>
      <c r="H23" s="13"/>
      <c r="I23" s="13"/>
      <c r="J23" s="13"/>
      <c r="K23" s="13"/>
      <c r="L23" s="13"/>
      <c r="M23" s="9"/>
    </row>
    <row r="24" spans="1:13">
      <c r="A24" s="1"/>
      <c r="B24" s="9"/>
      <c r="C24" s="13"/>
      <c r="D24" s="14" t="s">
        <v>740</v>
      </c>
      <c r="E24" s="9"/>
      <c r="F24" s="9">
        <v>1</v>
      </c>
      <c r="G24" s="13"/>
      <c r="H24" s="13"/>
      <c r="I24" s="13"/>
      <c r="J24" s="13"/>
      <c r="K24" s="13"/>
      <c r="L24" s="13"/>
      <c r="M24" s="9"/>
    </row>
    <row r="25" spans="1:13">
      <c r="A25" s="1"/>
      <c r="B25" s="9"/>
      <c r="C25" s="13"/>
      <c r="D25" s="14" t="s">
        <v>741</v>
      </c>
      <c r="E25" s="9"/>
      <c r="F25" s="9">
        <v>4</v>
      </c>
      <c r="G25" s="13"/>
      <c r="H25" s="13"/>
      <c r="I25" s="13"/>
      <c r="J25" s="13"/>
      <c r="K25" s="13"/>
      <c r="L25" s="13"/>
      <c r="M25" s="9"/>
    </row>
    <row r="26" spans="1:13">
      <c r="A26" s="1"/>
      <c r="B26" s="9"/>
      <c r="C26" s="13"/>
      <c r="D26" s="14" t="s">
        <v>742</v>
      </c>
      <c r="E26" s="9"/>
      <c r="F26" s="9">
        <v>1</v>
      </c>
      <c r="G26" s="13"/>
      <c r="H26" s="13"/>
      <c r="I26" s="13"/>
      <c r="J26" s="13"/>
      <c r="K26" s="13"/>
      <c r="L26" s="13"/>
      <c r="M26" s="9"/>
    </row>
    <row r="27" spans="1:13">
      <c r="A27" s="1"/>
      <c r="B27" s="19" t="s">
        <v>11</v>
      </c>
      <c r="C27" s="19"/>
      <c r="D27" s="19"/>
      <c r="E27" s="19"/>
      <c r="F27" s="19">
        <f>SUM(F20:F26)</f>
        <v>17</v>
      </c>
      <c r="G27" s="19">
        <f>SUM(G20:G24)</f>
        <v>0</v>
      </c>
      <c r="H27" s="19">
        <f>SUM(H20:H24)</f>
        <v>0</v>
      </c>
      <c r="I27" s="19">
        <f>SUM(I20:I24)</f>
        <v>0</v>
      </c>
      <c r="J27" s="19">
        <f>F27-(G27+H27+I27)</f>
        <v>17</v>
      </c>
      <c r="K27" s="19">
        <f>SUM(K20:K24)</f>
        <v>0</v>
      </c>
      <c r="L27" s="19">
        <f>J27-K27</f>
        <v>17</v>
      </c>
      <c r="M27" s="19"/>
    </row>
    <row r="28" ht="13.8" spans="1:13">
      <c r="A28" s="1"/>
      <c r="B28" s="13"/>
      <c r="C28" s="10" t="s">
        <v>743</v>
      </c>
      <c r="D28" s="11"/>
      <c r="E28" s="12"/>
      <c r="F28" s="13"/>
      <c r="G28" s="13"/>
      <c r="H28" s="13"/>
      <c r="I28" s="13"/>
      <c r="J28" s="13"/>
      <c r="K28" s="13"/>
      <c r="L28" s="13"/>
      <c r="M28" s="13"/>
    </row>
    <row r="29" ht="13.8" spans="1:13">
      <c r="A29" s="1"/>
      <c r="B29" s="13"/>
      <c r="C29" s="23"/>
      <c r="D29" s="24" t="s">
        <v>744</v>
      </c>
      <c r="E29" s="9"/>
      <c r="F29" s="9">
        <v>2</v>
      </c>
      <c r="G29" s="25"/>
      <c r="H29" s="9"/>
      <c r="I29" s="9"/>
      <c r="J29" s="13"/>
      <c r="K29" s="13"/>
      <c r="L29" s="13"/>
      <c r="M29" s="13"/>
    </row>
    <row r="30" ht="13.8" spans="1:13">
      <c r="A30" s="1"/>
      <c r="B30" s="13"/>
      <c r="C30" s="23"/>
      <c r="D30" s="24" t="s">
        <v>745</v>
      </c>
      <c r="E30" s="9"/>
      <c r="F30" s="9">
        <v>1</v>
      </c>
      <c r="G30" s="25"/>
      <c r="H30" s="9"/>
      <c r="I30" s="9"/>
      <c r="J30" s="13"/>
      <c r="K30" s="13"/>
      <c r="L30" s="13"/>
      <c r="M30" s="13"/>
    </row>
    <row r="31" ht="13.8" spans="1:13">
      <c r="A31" s="1"/>
      <c r="B31" s="13"/>
      <c r="C31" s="23"/>
      <c r="D31" s="26" t="s">
        <v>746</v>
      </c>
      <c r="E31" s="9"/>
      <c r="F31" s="9">
        <v>1</v>
      </c>
      <c r="G31" s="25"/>
      <c r="H31" s="9"/>
      <c r="I31" s="9"/>
      <c r="J31" s="13"/>
      <c r="K31" s="13"/>
      <c r="L31" s="13"/>
      <c r="M31" s="13"/>
    </row>
    <row r="32" ht="13.8" spans="1:13">
      <c r="A32" s="1"/>
      <c r="B32" s="13"/>
      <c r="C32" s="23"/>
      <c r="D32" s="26" t="s">
        <v>747</v>
      </c>
      <c r="E32" s="9"/>
      <c r="F32" s="9">
        <v>1</v>
      </c>
      <c r="G32" s="25"/>
      <c r="H32" s="9"/>
      <c r="I32" s="9"/>
      <c r="J32" s="13"/>
      <c r="K32" s="13"/>
      <c r="L32" s="13"/>
      <c r="M32" s="13"/>
    </row>
    <row r="33" ht="13.8" spans="1:13">
      <c r="A33" s="1"/>
      <c r="B33" s="13"/>
      <c r="C33" s="23"/>
      <c r="D33" s="26" t="s">
        <v>748</v>
      </c>
      <c r="E33" s="9"/>
      <c r="F33" s="9">
        <v>1</v>
      </c>
      <c r="G33" s="25"/>
      <c r="H33" s="9"/>
      <c r="I33" s="9"/>
      <c r="J33" s="13"/>
      <c r="K33" s="13"/>
      <c r="L33" s="13"/>
      <c r="M33" s="13"/>
    </row>
    <row r="34" ht="13.8" spans="1:13">
      <c r="A34" s="1"/>
      <c r="B34" s="13"/>
      <c r="C34" s="23"/>
      <c r="D34" s="26" t="s">
        <v>749</v>
      </c>
      <c r="E34" s="9"/>
      <c r="F34" s="9">
        <v>1</v>
      </c>
      <c r="G34" s="25"/>
      <c r="H34" s="9"/>
      <c r="I34" s="9"/>
      <c r="J34" s="13"/>
      <c r="K34" s="13">
        <v>1</v>
      </c>
      <c r="L34" s="13"/>
      <c r="M34" s="13"/>
    </row>
    <row r="35" ht="13.8" spans="1:13">
      <c r="A35" s="1"/>
      <c r="B35" s="13"/>
      <c r="C35" s="23"/>
      <c r="D35" s="26" t="s">
        <v>750</v>
      </c>
      <c r="E35" s="9"/>
      <c r="F35" s="9">
        <v>1</v>
      </c>
      <c r="G35" s="25"/>
      <c r="H35" s="9"/>
      <c r="I35" s="9"/>
      <c r="J35" s="13"/>
      <c r="K35" s="13"/>
      <c r="L35" s="13"/>
      <c r="M35" s="13"/>
    </row>
    <row r="36" spans="1:13">
      <c r="A36" s="1"/>
      <c r="B36" s="19" t="s">
        <v>11</v>
      </c>
      <c r="C36" s="19"/>
      <c r="D36" s="19"/>
      <c r="E36" s="19"/>
      <c r="F36" s="19">
        <f>SUM(F29:F35)</f>
        <v>8</v>
      </c>
      <c r="G36" s="19">
        <f>SUM(G29:G32)</f>
        <v>0</v>
      </c>
      <c r="H36" s="19">
        <f>SUM(H29:H32)</f>
        <v>0</v>
      </c>
      <c r="I36" s="19">
        <f>SUM(I29:I32)</f>
        <v>0</v>
      </c>
      <c r="J36" s="19">
        <f>F36-(G36+H36+I36)</f>
        <v>8</v>
      </c>
      <c r="K36" s="19">
        <f>(COUNTA(K31:K31)-COUNT(K31:K31))</f>
        <v>0</v>
      </c>
      <c r="L36" s="19">
        <f>J36-K36</f>
        <v>8</v>
      </c>
      <c r="M36" s="19"/>
    </row>
    <row r="37" ht="13.8" spans="1:13">
      <c r="A37" s="1"/>
      <c r="B37" s="13"/>
      <c r="C37" s="23"/>
      <c r="D37" s="27" t="s">
        <v>751</v>
      </c>
      <c r="E37" s="28"/>
      <c r="F37" s="9">
        <v>3</v>
      </c>
      <c r="G37" s="25"/>
      <c r="H37" s="9">
        <v>3</v>
      </c>
      <c r="I37" s="9"/>
      <c r="J37" s="13"/>
      <c r="K37" s="13"/>
      <c r="L37" s="13"/>
      <c r="M37" s="13"/>
    </row>
    <row r="38" spans="1:13">
      <c r="A38" s="1"/>
      <c r="B38" s="19" t="s">
        <v>11</v>
      </c>
      <c r="C38" s="19"/>
      <c r="D38" s="19"/>
      <c r="E38" s="19"/>
      <c r="F38" s="19">
        <f>SUM(F37:F37)</f>
        <v>3</v>
      </c>
      <c r="G38" s="19">
        <f>G37</f>
        <v>0</v>
      </c>
      <c r="H38" s="19">
        <f>H37</f>
        <v>3</v>
      </c>
      <c r="I38" s="19">
        <f>I37</f>
        <v>0</v>
      </c>
      <c r="J38" s="19">
        <f>F38-(G38+H38+I38)</f>
        <v>0</v>
      </c>
      <c r="K38" s="19">
        <f>K37</f>
        <v>0</v>
      </c>
      <c r="L38" s="19">
        <f>J38-K38</f>
        <v>0</v>
      </c>
      <c r="M38" s="19"/>
    </row>
    <row r="39" spans="1:13">
      <c r="A39" s="1"/>
      <c r="B39" s="29"/>
      <c r="C39" s="29"/>
      <c r="D39" s="29" t="s">
        <v>752</v>
      </c>
      <c r="E39" s="30"/>
      <c r="F39" s="29"/>
      <c r="G39" s="29"/>
      <c r="H39" s="29"/>
      <c r="I39" s="29"/>
      <c r="J39" s="29"/>
      <c r="K39" s="29"/>
      <c r="L39" s="29"/>
      <c r="M39" s="29"/>
    </row>
    <row r="40" ht="13.8" spans="1:13">
      <c r="A40" s="1"/>
      <c r="B40" s="13"/>
      <c r="C40" s="23"/>
      <c r="D40" s="14" t="s">
        <v>753</v>
      </c>
      <c r="E40" s="28"/>
      <c r="F40" s="9">
        <v>7</v>
      </c>
      <c r="G40" s="25"/>
      <c r="H40" s="9"/>
      <c r="I40" s="9"/>
      <c r="J40" s="9"/>
      <c r="K40" s="9">
        <v>1</v>
      </c>
      <c r="L40" s="9"/>
      <c r="M40" s="13"/>
    </row>
    <row r="41" ht="13.8" spans="1:13">
      <c r="A41" s="1"/>
      <c r="B41" s="13"/>
      <c r="C41" s="23"/>
      <c r="D41" s="14" t="s">
        <v>754</v>
      </c>
      <c r="E41" s="28"/>
      <c r="F41" s="9">
        <v>3</v>
      </c>
      <c r="G41" s="25"/>
      <c r="H41" s="9"/>
      <c r="I41" s="9"/>
      <c r="J41" s="9"/>
      <c r="K41" s="9"/>
      <c r="L41" s="9"/>
      <c r="M41" s="13"/>
    </row>
    <row r="42" ht="13.8" spans="1:13">
      <c r="A42" s="1"/>
      <c r="B42" s="13"/>
      <c r="C42" s="23"/>
      <c r="D42" s="14" t="s">
        <v>755</v>
      </c>
      <c r="E42" s="28" t="s">
        <v>756</v>
      </c>
      <c r="F42" s="9">
        <v>3</v>
      </c>
      <c r="G42" s="25"/>
      <c r="H42" s="9"/>
      <c r="I42" s="9"/>
      <c r="J42" s="9"/>
      <c r="K42" s="9">
        <v>1</v>
      </c>
      <c r="L42" s="9"/>
      <c r="M42" s="13"/>
    </row>
    <row r="43" ht="13.8" spans="1:13">
      <c r="A43" s="1"/>
      <c r="B43" s="13"/>
      <c r="C43" s="23"/>
      <c r="D43" s="14" t="s">
        <v>757</v>
      </c>
      <c r="E43" s="28"/>
      <c r="F43" s="9">
        <v>3</v>
      </c>
      <c r="G43" s="25"/>
      <c r="H43" s="9"/>
      <c r="I43" s="9"/>
      <c r="J43" s="9"/>
      <c r="K43" s="9"/>
      <c r="L43" s="9"/>
      <c r="M43" s="13"/>
    </row>
    <row r="44" ht="13.8" spans="1:13">
      <c r="A44" s="1"/>
      <c r="B44" s="13"/>
      <c r="C44" s="23"/>
      <c r="D44" s="14" t="s">
        <v>758</v>
      </c>
      <c r="E44" s="28"/>
      <c r="F44" s="9">
        <v>30</v>
      </c>
      <c r="G44" s="25"/>
      <c r="H44" s="9"/>
      <c r="I44" s="9"/>
      <c r="J44" s="9"/>
      <c r="K44" s="9"/>
      <c r="L44" s="9"/>
      <c r="M44" s="13"/>
    </row>
    <row r="45" ht="13.8" spans="1:13">
      <c r="A45" s="1"/>
      <c r="B45" s="13"/>
      <c r="C45" s="23"/>
      <c r="D45" s="14" t="s">
        <v>759</v>
      </c>
      <c r="E45" s="28"/>
      <c r="F45" s="9">
        <v>18</v>
      </c>
      <c r="G45" s="25"/>
      <c r="H45" s="9"/>
      <c r="I45" s="9"/>
      <c r="J45" s="9"/>
      <c r="K45" s="9"/>
      <c r="L45" s="9"/>
      <c r="M45" s="13"/>
    </row>
    <row r="46" ht="13.8" spans="1:13">
      <c r="A46" s="1"/>
      <c r="B46" s="13"/>
      <c r="C46" s="23"/>
      <c r="D46" s="14" t="s">
        <v>760</v>
      </c>
      <c r="E46" s="28"/>
      <c r="F46" s="9">
        <v>2</v>
      </c>
      <c r="G46" s="25"/>
      <c r="H46" s="9"/>
      <c r="I46" s="9"/>
      <c r="J46" s="9"/>
      <c r="K46" s="9"/>
      <c r="L46" s="9"/>
      <c r="M46" s="13"/>
    </row>
    <row r="47" ht="13.8" spans="1:13">
      <c r="A47" s="1"/>
      <c r="B47" s="31"/>
      <c r="C47" s="11"/>
      <c r="D47" s="14" t="s">
        <v>761</v>
      </c>
      <c r="E47" s="32" t="s">
        <v>762</v>
      </c>
      <c r="F47" s="9">
        <v>1</v>
      </c>
      <c r="G47" s="25"/>
      <c r="H47" s="9"/>
      <c r="I47" s="9"/>
      <c r="J47" s="9"/>
      <c r="K47" s="9"/>
      <c r="L47" s="9"/>
      <c r="M47" s="13"/>
    </row>
    <row r="48" spans="1:13">
      <c r="A48" s="1"/>
      <c r="B48" s="33" t="s">
        <v>11</v>
      </c>
      <c r="C48" s="21"/>
      <c r="D48" s="21"/>
      <c r="E48" s="34"/>
      <c r="F48" s="19">
        <f>SUM(F40:F47)</f>
        <v>67</v>
      </c>
      <c r="G48" s="19">
        <f>SUM(G40:G46)</f>
        <v>0</v>
      </c>
      <c r="H48" s="19">
        <f>SUM(H40:H46)</f>
        <v>0</v>
      </c>
      <c r="I48" s="19">
        <f>SUM(I40:I46)</f>
        <v>0</v>
      </c>
      <c r="J48" s="19">
        <f>F48-(G48+H48+I48)</f>
        <v>67</v>
      </c>
      <c r="K48" s="19">
        <f>SUM(K40:K46)</f>
        <v>2</v>
      </c>
      <c r="L48" s="19">
        <f>J48-K48</f>
        <v>65</v>
      </c>
      <c r="M48" s="19"/>
    </row>
    <row r="49" ht="13.8" spans="1:13">
      <c r="A49" s="1"/>
      <c r="B49" s="13"/>
      <c r="C49" s="10" t="s">
        <v>763</v>
      </c>
      <c r="D49" s="11"/>
      <c r="E49" s="12"/>
      <c r="F49" s="13"/>
      <c r="G49" s="13"/>
      <c r="H49" s="13"/>
      <c r="I49" s="13"/>
      <c r="J49" s="13"/>
      <c r="K49" s="13"/>
      <c r="L49" s="13"/>
      <c r="M49" s="13"/>
    </row>
    <row r="50" ht="13.8" spans="1:13">
      <c r="A50" s="1"/>
      <c r="B50" s="13"/>
      <c r="C50" s="23"/>
      <c r="D50" s="14" t="s">
        <v>764</v>
      </c>
      <c r="E50" s="28"/>
      <c r="F50" s="9">
        <v>2</v>
      </c>
      <c r="G50" s="25"/>
      <c r="H50" s="9"/>
      <c r="I50" s="9"/>
      <c r="J50" s="13"/>
      <c r="K50" s="13"/>
      <c r="L50" s="13"/>
      <c r="M50" s="13"/>
    </row>
    <row r="51" ht="13.8" spans="1:13">
      <c r="A51" s="1"/>
      <c r="B51" s="13"/>
      <c r="C51" s="23"/>
      <c r="D51" s="14" t="s">
        <v>765</v>
      </c>
      <c r="E51" s="28"/>
      <c r="F51" s="9">
        <v>2</v>
      </c>
      <c r="G51" s="25"/>
      <c r="H51" s="9"/>
      <c r="I51" s="9"/>
      <c r="J51" s="13"/>
      <c r="K51" s="13"/>
      <c r="L51" s="13"/>
      <c r="M51" s="13"/>
    </row>
    <row r="52" ht="13.8" spans="1:13">
      <c r="A52" s="1"/>
      <c r="B52" s="13"/>
      <c r="C52" s="23"/>
      <c r="D52" s="14" t="s">
        <v>766</v>
      </c>
      <c r="E52" s="28"/>
      <c r="F52" s="9">
        <v>4</v>
      </c>
      <c r="G52" s="25"/>
      <c r="H52" s="9"/>
      <c r="I52" s="9"/>
      <c r="J52" s="13"/>
      <c r="K52" s="13"/>
      <c r="L52" s="13"/>
      <c r="M52" s="13"/>
    </row>
    <row r="53" ht="13.8" spans="1:13">
      <c r="A53" s="1"/>
      <c r="B53" s="13"/>
      <c r="C53" s="23"/>
      <c r="D53" s="14" t="s">
        <v>767</v>
      </c>
      <c r="E53" s="28"/>
      <c r="F53" s="9">
        <v>1</v>
      </c>
      <c r="G53" s="25"/>
      <c r="H53" s="9"/>
      <c r="I53" s="9"/>
      <c r="J53" s="13"/>
      <c r="K53" s="13"/>
      <c r="L53" s="13"/>
      <c r="M53" s="13"/>
    </row>
    <row r="54" ht="13.8" spans="1:13">
      <c r="A54" s="1"/>
      <c r="B54" s="13"/>
      <c r="C54" s="23"/>
      <c r="D54" s="14" t="s">
        <v>768</v>
      </c>
      <c r="E54" s="28"/>
      <c r="F54" s="9">
        <v>1</v>
      </c>
      <c r="G54" s="25"/>
      <c r="H54" s="9"/>
      <c r="I54" s="9"/>
      <c r="J54" s="13"/>
      <c r="K54" s="13"/>
      <c r="L54" s="13"/>
      <c r="M54" s="13"/>
    </row>
    <row r="55" ht="13.8" spans="1:13">
      <c r="A55" s="1"/>
      <c r="B55" s="13"/>
      <c r="C55" s="23"/>
      <c r="D55" s="14" t="s">
        <v>769</v>
      </c>
      <c r="E55" s="28"/>
      <c r="F55" s="9">
        <v>12</v>
      </c>
      <c r="G55" s="25"/>
      <c r="H55" s="9"/>
      <c r="I55" s="9"/>
      <c r="J55" s="13"/>
      <c r="K55" s="13">
        <v>2</v>
      </c>
      <c r="L55" s="13"/>
      <c r="M55" s="13"/>
    </row>
    <row r="56" ht="13.8" spans="1:13">
      <c r="A56" s="1"/>
      <c r="B56" s="13"/>
      <c r="C56" s="23"/>
      <c r="D56" s="14" t="s">
        <v>770</v>
      </c>
      <c r="E56" s="28"/>
      <c r="F56" s="9">
        <v>10</v>
      </c>
      <c r="G56" s="25"/>
      <c r="H56" s="9"/>
      <c r="I56" s="9"/>
      <c r="J56" s="13"/>
      <c r="K56" s="13"/>
      <c r="L56" s="13"/>
      <c r="M56" s="13"/>
    </row>
    <row r="57" ht="13.8" spans="1:13">
      <c r="A57" s="1"/>
      <c r="B57" s="13"/>
      <c r="C57" s="23"/>
      <c r="D57" s="14" t="s">
        <v>771</v>
      </c>
      <c r="E57" s="28"/>
      <c r="F57" s="9">
        <v>1</v>
      </c>
      <c r="G57" s="25"/>
      <c r="H57" s="9"/>
      <c r="I57" s="9"/>
      <c r="J57" s="13"/>
      <c r="K57" s="13"/>
      <c r="L57" s="13"/>
      <c r="M57" s="13"/>
    </row>
    <row r="58" ht="13.8" spans="1:13">
      <c r="A58" s="1"/>
      <c r="B58" s="13"/>
      <c r="C58" s="23"/>
      <c r="D58" s="14" t="s">
        <v>772</v>
      </c>
      <c r="E58" s="28"/>
      <c r="F58" s="9">
        <v>8</v>
      </c>
      <c r="G58" s="25"/>
      <c r="H58" s="9"/>
      <c r="I58" s="9"/>
      <c r="J58" s="13"/>
      <c r="K58" s="13"/>
      <c r="L58" s="13"/>
      <c r="M58" s="13"/>
    </row>
    <row r="59" ht="13.8" spans="1:13">
      <c r="A59" s="1"/>
      <c r="B59" s="13"/>
      <c r="C59" s="23"/>
      <c r="D59" s="14" t="s">
        <v>773</v>
      </c>
      <c r="E59" s="28"/>
      <c r="F59" s="9">
        <v>1</v>
      </c>
      <c r="G59" s="25"/>
      <c r="H59" s="9"/>
      <c r="I59" s="9"/>
      <c r="J59" s="13"/>
      <c r="K59" s="13"/>
      <c r="L59" s="13"/>
      <c r="M59" s="13"/>
    </row>
    <row r="60" ht="13.8" spans="1:13">
      <c r="A60" s="1"/>
      <c r="B60" s="13"/>
      <c r="C60" s="23"/>
      <c r="D60" s="14" t="s">
        <v>774</v>
      </c>
      <c r="E60" s="28"/>
      <c r="F60" s="9">
        <v>4</v>
      </c>
      <c r="G60" s="25"/>
      <c r="H60" s="9"/>
      <c r="I60" s="9"/>
      <c r="J60" s="13"/>
      <c r="K60" s="13"/>
      <c r="L60" s="13"/>
      <c r="M60" s="13"/>
    </row>
    <row r="61" ht="13.8" spans="1:13">
      <c r="A61" s="1"/>
      <c r="B61" s="13"/>
      <c r="C61" s="23"/>
      <c r="D61" s="14" t="s">
        <v>775</v>
      </c>
      <c r="E61" s="28"/>
      <c r="F61" s="9">
        <v>8</v>
      </c>
      <c r="G61" s="25"/>
      <c r="H61" s="9"/>
      <c r="I61" s="9"/>
      <c r="J61" s="13"/>
      <c r="K61" s="13"/>
      <c r="L61" s="13"/>
      <c r="M61" s="13"/>
    </row>
    <row r="62" ht="13.8" spans="1:13">
      <c r="A62" s="1"/>
      <c r="B62" s="13"/>
      <c r="C62" s="23"/>
      <c r="D62" s="14" t="s">
        <v>776</v>
      </c>
      <c r="E62" s="28"/>
      <c r="F62" s="9">
        <v>1</v>
      </c>
      <c r="G62" s="25"/>
      <c r="H62" s="9"/>
      <c r="I62" s="9"/>
      <c r="J62" s="13"/>
      <c r="K62" s="13"/>
      <c r="L62" s="13"/>
      <c r="M62" s="13"/>
    </row>
    <row r="63" spans="1:13">
      <c r="A63" s="1"/>
      <c r="B63" s="33" t="s">
        <v>11</v>
      </c>
      <c r="C63" s="21"/>
      <c r="D63" s="21"/>
      <c r="E63" s="34"/>
      <c r="F63" s="19">
        <f>SUM(F50:F62)</f>
        <v>55</v>
      </c>
      <c r="G63" s="19">
        <f>SUM(G50:G62)</f>
        <v>0</v>
      </c>
      <c r="H63" s="19">
        <f>SUM(H50:H62)</f>
        <v>0</v>
      </c>
      <c r="I63" s="19">
        <f>SUM(I50:I62)</f>
        <v>0</v>
      </c>
      <c r="J63" s="19">
        <f>F63-(G63+H63+I63)</f>
        <v>55</v>
      </c>
      <c r="K63" s="19">
        <f>SUM(K50:K62)</f>
        <v>2</v>
      </c>
      <c r="L63" s="19">
        <f>J63-K63</f>
        <v>53</v>
      </c>
      <c r="M63" s="19"/>
    </row>
    <row r="64" ht="13.8" spans="1:13">
      <c r="A64" s="1"/>
      <c r="B64" s="13"/>
      <c r="C64" s="23"/>
      <c r="D64" s="14"/>
      <c r="E64" s="28"/>
      <c r="F64" s="9"/>
      <c r="G64" s="25"/>
      <c r="H64" s="9"/>
      <c r="I64" s="9"/>
      <c r="J64" s="13"/>
      <c r="K64" s="13"/>
      <c r="L64" s="13"/>
      <c r="M64" s="13"/>
    </row>
    <row r="65" spans="1:13">
      <c r="A65" s="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ht="13.8" spans="1:13">
      <c r="A66" s="1"/>
      <c r="B66" s="13"/>
      <c r="C66" s="35"/>
      <c r="D66" s="36"/>
      <c r="E66" s="37"/>
      <c r="F66" s="9"/>
      <c r="G66" s="25"/>
      <c r="H66" s="9"/>
      <c r="I66" s="9"/>
      <c r="J66" s="13"/>
      <c r="K66" s="13"/>
      <c r="L66" s="13"/>
      <c r="M66" s="13"/>
    </row>
    <row r="67" ht="13.8" spans="1:13">
      <c r="A67" s="1"/>
      <c r="B67" s="13"/>
      <c r="C67" s="23"/>
      <c r="D67" s="14"/>
      <c r="E67" s="28"/>
      <c r="F67" s="9"/>
      <c r="G67" s="25"/>
      <c r="H67" s="9"/>
      <c r="I67" s="9"/>
      <c r="J67" s="13"/>
      <c r="K67" s="13"/>
      <c r="L67" s="13"/>
      <c r="M67" s="13"/>
    </row>
    <row r="68" ht="13.8" spans="1:13">
      <c r="A68" s="1"/>
      <c r="B68" s="13"/>
      <c r="C68" s="23"/>
      <c r="D68" s="14"/>
      <c r="E68" s="28"/>
      <c r="F68" s="9"/>
      <c r="G68" s="25"/>
      <c r="H68" s="9"/>
      <c r="I68" s="9"/>
      <c r="J68" s="13"/>
      <c r="K68" s="13"/>
      <c r="L68" s="13"/>
      <c r="M68" s="13"/>
    </row>
    <row r="69" ht="13.8" spans="1:13">
      <c r="A69" s="1"/>
      <c r="B69" s="13"/>
      <c r="C69" s="23"/>
      <c r="D69" s="14"/>
      <c r="E69" s="28"/>
      <c r="F69" s="9"/>
      <c r="G69" s="25"/>
      <c r="H69" s="9"/>
      <c r="I69" s="9"/>
      <c r="J69" s="13"/>
      <c r="K69" s="13"/>
      <c r="L69" s="13"/>
      <c r="M69" s="13"/>
    </row>
    <row r="70" spans="1:13">
      <c r="A70" s="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ht="13.8" spans="1:13">
      <c r="A71" s="1"/>
      <c r="B71" s="13"/>
      <c r="C71" s="10"/>
      <c r="D71" s="11"/>
      <c r="E71" s="12"/>
      <c r="F71" s="9"/>
      <c r="G71" s="25"/>
      <c r="H71" s="9"/>
      <c r="I71" s="9"/>
      <c r="J71" s="13"/>
      <c r="K71" s="13"/>
      <c r="L71" s="13"/>
      <c r="M71" s="13"/>
    </row>
    <row r="72" ht="13.8" spans="1:13">
      <c r="A72" s="1"/>
      <c r="B72" s="13"/>
      <c r="C72" s="23"/>
      <c r="D72" s="14"/>
      <c r="E72" s="28"/>
      <c r="F72" s="9"/>
      <c r="G72" s="25"/>
      <c r="H72" s="9"/>
      <c r="I72" s="9"/>
      <c r="J72" s="13"/>
      <c r="K72" s="13"/>
      <c r="L72" s="13"/>
      <c r="M72" s="13"/>
    </row>
    <row r="73" ht="13.8" spans="1:13">
      <c r="A73" s="1"/>
      <c r="B73" s="13"/>
      <c r="C73" s="23"/>
      <c r="D73" s="14"/>
      <c r="E73" s="28"/>
      <c r="F73" s="9"/>
      <c r="G73" s="25"/>
      <c r="H73" s="9"/>
      <c r="I73" s="9"/>
      <c r="J73" s="13"/>
      <c r="K73" s="13"/>
      <c r="L73" s="13"/>
      <c r="M73" s="13"/>
    </row>
    <row r="74" ht="13.8" spans="1:13">
      <c r="A74" s="1"/>
      <c r="B74" s="13"/>
      <c r="C74" s="23"/>
      <c r="D74" s="14"/>
      <c r="E74" s="28"/>
      <c r="F74" s="9"/>
      <c r="G74" s="25"/>
      <c r="H74" s="9"/>
      <c r="I74" s="9"/>
      <c r="J74" s="13"/>
      <c r="K74" s="13"/>
      <c r="L74" s="13"/>
      <c r="M74" s="13"/>
    </row>
    <row r="75" ht="13.8" spans="1:13">
      <c r="A75" s="1"/>
      <c r="B75" s="13"/>
      <c r="C75" s="23"/>
      <c r="D75" s="14"/>
      <c r="E75" s="28"/>
      <c r="F75" s="9"/>
      <c r="G75" s="25"/>
      <c r="H75" s="9"/>
      <c r="I75" s="9"/>
      <c r="J75" s="13"/>
      <c r="K75" s="13"/>
      <c r="L75" s="13"/>
      <c r="M75" s="13"/>
    </row>
    <row r="76" spans="1:13">
      <c r="A76" s="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ht="13.8" spans="1:13">
      <c r="A77" s="1"/>
      <c r="B77" s="13"/>
      <c r="C77" s="23"/>
      <c r="D77" s="14"/>
      <c r="E77" s="28"/>
      <c r="F77" s="9"/>
      <c r="G77" s="25"/>
      <c r="H77" s="9"/>
      <c r="I77" s="9"/>
      <c r="J77" s="13"/>
      <c r="K77" s="13"/>
      <c r="L77" s="13"/>
      <c r="M77" s="13"/>
    </row>
    <row r="78" ht="13.8" spans="1:13">
      <c r="A78" s="1"/>
      <c r="B78" s="13"/>
      <c r="C78" s="23"/>
      <c r="D78" s="14"/>
      <c r="E78" s="28"/>
      <c r="F78" s="9"/>
      <c r="G78" s="25"/>
      <c r="H78" s="9"/>
      <c r="I78" s="9"/>
      <c r="J78" s="13"/>
      <c r="K78" s="13"/>
      <c r="L78" s="13"/>
      <c r="M78" s="13"/>
    </row>
    <row r="79" ht="13.8" spans="1:13">
      <c r="A79" s="1"/>
      <c r="B79" s="13"/>
      <c r="C79" s="23"/>
      <c r="D79" s="14"/>
      <c r="E79" s="28"/>
      <c r="F79" s="9"/>
      <c r="G79" s="25"/>
      <c r="H79" s="9"/>
      <c r="I79" s="9"/>
      <c r="J79" s="13"/>
      <c r="K79" s="13"/>
      <c r="L79" s="13"/>
      <c r="M79" s="13"/>
    </row>
    <row r="80" spans="1:13">
      <c r="A80" s="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ht="13.8" spans="1:13">
      <c r="A81" s="1"/>
      <c r="B81" s="13"/>
      <c r="C81" s="23"/>
      <c r="D81" s="14"/>
      <c r="E81" s="28"/>
      <c r="F81" s="9"/>
      <c r="G81" s="25"/>
      <c r="H81" s="9"/>
      <c r="I81" s="9"/>
      <c r="J81" s="13"/>
      <c r="K81" s="13"/>
      <c r="L81" s="13"/>
      <c r="M81" s="13"/>
    </row>
    <row r="82" ht="13.8" spans="1:13">
      <c r="A82" s="1"/>
      <c r="B82" s="13"/>
      <c r="C82" s="23"/>
      <c r="D82" s="14"/>
      <c r="E82" s="28"/>
      <c r="F82" s="9"/>
      <c r="G82" s="25"/>
      <c r="H82" s="9"/>
      <c r="I82" s="9"/>
      <c r="J82" s="13"/>
      <c r="K82" s="13"/>
      <c r="L82" s="13"/>
      <c r="M82" s="13"/>
    </row>
    <row r="83" spans="1:13">
      <c r="A83" s="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ht="13.8" spans="1:13">
      <c r="A84" s="1"/>
      <c r="B84" s="13"/>
      <c r="C84" s="23"/>
      <c r="D84" s="14"/>
      <c r="E84" s="28"/>
      <c r="F84" s="9"/>
      <c r="G84" s="25"/>
      <c r="H84" s="9"/>
      <c r="I84" s="9"/>
      <c r="J84" s="13"/>
      <c r="K84" s="13"/>
      <c r="L84" s="13"/>
      <c r="M84" s="13"/>
    </row>
    <row r="85" ht="13.8" spans="1:13">
      <c r="A85" s="1"/>
      <c r="B85" s="13"/>
      <c r="C85" s="23"/>
      <c r="D85" s="14"/>
      <c r="E85" s="28"/>
      <c r="F85" s="9"/>
      <c r="G85" s="25"/>
      <c r="H85" s="9"/>
      <c r="I85" s="9"/>
      <c r="J85" s="13"/>
      <c r="K85" s="13"/>
      <c r="L85" s="13"/>
      <c r="M85" s="13"/>
    </row>
    <row r="86" ht="13.8" spans="1:13">
      <c r="A86" s="1"/>
      <c r="B86" s="13"/>
      <c r="C86" s="23"/>
      <c r="D86" s="14"/>
      <c r="E86" s="28"/>
      <c r="F86" s="9"/>
      <c r="G86" s="25"/>
      <c r="H86" s="9"/>
      <c r="I86" s="9"/>
      <c r="J86" s="13"/>
      <c r="K86" s="13"/>
      <c r="L86" s="13"/>
      <c r="M86" s="13"/>
    </row>
    <row r="87" ht="13.8" spans="1:13">
      <c r="A87" s="1"/>
      <c r="B87" s="13"/>
      <c r="C87" s="23"/>
      <c r="D87" s="14"/>
      <c r="E87" s="28"/>
      <c r="F87" s="9"/>
      <c r="G87" s="25"/>
      <c r="H87" s="9"/>
      <c r="I87" s="9"/>
      <c r="J87" s="13"/>
      <c r="K87" s="13"/>
      <c r="L87" s="13"/>
      <c r="M87" s="13"/>
    </row>
    <row r="88" ht="13.8" spans="1:13">
      <c r="A88" s="1"/>
      <c r="B88" s="13"/>
      <c r="C88" s="23"/>
      <c r="D88" s="14"/>
      <c r="E88" s="28"/>
      <c r="F88" s="9"/>
      <c r="G88" s="25"/>
      <c r="H88" s="9"/>
      <c r="I88" s="9"/>
      <c r="J88" s="13"/>
      <c r="K88" s="13"/>
      <c r="L88" s="13"/>
      <c r="M88" s="13"/>
    </row>
    <row r="89" ht="13.8" spans="1:13">
      <c r="A89" s="1"/>
      <c r="B89" s="13"/>
      <c r="C89" s="23"/>
      <c r="D89" s="14"/>
      <c r="E89" s="28"/>
      <c r="F89" s="9"/>
      <c r="G89" s="25"/>
      <c r="H89" s="9"/>
      <c r="I89" s="9"/>
      <c r="J89" s="13"/>
      <c r="K89" s="13"/>
      <c r="L89" s="13"/>
      <c r="M89" s="13"/>
    </row>
    <row r="90" ht="13.8" spans="1:13">
      <c r="A90" s="1"/>
      <c r="B90" s="13"/>
      <c r="C90" s="23"/>
      <c r="D90" s="14"/>
      <c r="E90" s="28"/>
      <c r="F90" s="9"/>
      <c r="G90" s="25"/>
      <c r="H90" s="9"/>
      <c r="I90" s="9"/>
      <c r="J90" s="13"/>
      <c r="K90" s="13"/>
      <c r="L90" s="13"/>
      <c r="M90" s="13"/>
    </row>
    <row r="91" spans="1:13">
      <c r="A91" s="1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>
      <c r="A92" s="1"/>
      <c r="B92" s="13"/>
      <c r="C92" s="13"/>
      <c r="D92" s="13"/>
      <c r="E92" s="38"/>
      <c r="F92" s="13"/>
      <c r="G92" s="13"/>
      <c r="H92" s="13"/>
      <c r="I92" s="13"/>
      <c r="J92" s="13"/>
      <c r="K92" s="13"/>
      <c r="L92" s="13"/>
      <c r="M92" s="13"/>
    </row>
    <row r="93" ht="13.8" spans="1:13">
      <c r="A93" s="1"/>
      <c r="B93" s="13"/>
      <c r="C93" s="23"/>
      <c r="D93" s="14"/>
      <c r="E93" s="28"/>
      <c r="F93" s="9"/>
      <c r="G93" s="25"/>
      <c r="H93" s="9"/>
      <c r="I93" s="9"/>
      <c r="J93" s="13"/>
      <c r="K93" s="13"/>
      <c r="L93" s="13"/>
      <c r="M93" s="13"/>
    </row>
    <row r="94" spans="1:13">
      <c r="A94" s="1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ht="13.8" spans="1:13">
      <c r="A95" s="1"/>
      <c r="B95" s="13"/>
      <c r="C95" s="23"/>
      <c r="D95" s="14"/>
      <c r="E95" s="28"/>
      <c r="F95" s="9"/>
      <c r="G95" s="25"/>
      <c r="H95" s="9"/>
      <c r="I95" s="9"/>
      <c r="J95" s="13"/>
      <c r="K95" s="13"/>
      <c r="L95" s="13"/>
      <c r="M95" s="13"/>
    </row>
    <row r="96" ht="13.8" spans="1:13">
      <c r="A96" s="1"/>
      <c r="B96" s="13"/>
      <c r="C96" s="23"/>
      <c r="D96" s="14"/>
      <c r="E96" s="28"/>
      <c r="F96" s="9"/>
      <c r="G96" s="25"/>
      <c r="H96" s="9"/>
      <c r="I96" s="9"/>
      <c r="J96" s="13"/>
      <c r="K96" s="13"/>
      <c r="L96" s="13"/>
      <c r="M96" s="13"/>
    </row>
    <row r="97" ht="13.8" spans="1:13">
      <c r="A97" s="1"/>
      <c r="B97" s="13"/>
      <c r="C97" s="23"/>
      <c r="D97" s="14"/>
      <c r="E97" s="28"/>
      <c r="F97" s="9"/>
      <c r="G97" s="25"/>
      <c r="H97" s="9"/>
      <c r="I97" s="9"/>
      <c r="J97" s="13"/>
      <c r="K97" s="13"/>
      <c r="L97" s="13"/>
      <c r="M97" s="13"/>
    </row>
    <row r="98" ht="13.8" spans="1:13">
      <c r="A98" s="1"/>
      <c r="B98" s="13"/>
      <c r="C98" s="23"/>
      <c r="D98" s="14"/>
      <c r="E98" s="28"/>
      <c r="F98" s="9"/>
      <c r="G98" s="25"/>
      <c r="H98" s="9"/>
      <c r="I98" s="9"/>
      <c r="J98" s="13"/>
      <c r="K98" s="13"/>
      <c r="L98" s="13"/>
      <c r="M98" s="13"/>
    </row>
    <row r="99" ht="13.8" spans="1:13">
      <c r="A99" s="1"/>
      <c r="B99" s="13"/>
      <c r="C99" s="23"/>
      <c r="D99" s="14"/>
      <c r="E99" s="28"/>
      <c r="F99" s="9"/>
      <c r="G99" s="25"/>
      <c r="H99" s="9"/>
      <c r="I99" s="9"/>
      <c r="J99" s="13"/>
      <c r="K99" s="13"/>
      <c r="L99" s="13"/>
      <c r="M99" s="13"/>
    </row>
    <row r="100" ht="13.8" spans="1:13">
      <c r="A100" s="1"/>
      <c r="B100" s="13"/>
      <c r="C100" s="23"/>
      <c r="D100" s="14"/>
      <c r="E100" s="28"/>
      <c r="F100" s="9"/>
      <c r="G100" s="25"/>
      <c r="H100" s="9"/>
      <c r="I100" s="9"/>
      <c r="J100" s="13"/>
      <c r="K100" s="13"/>
      <c r="L100" s="13"/>
      <c r="M100" s="13"/>
    </row>
    <row r="101" ht="13.8" spans="1:13">
      <c r="A101" s="1"/>
      <c r="B101" s="13"/>
      <c r="C101" s="23"/>
      <c r="D101" s="14"/>
      <c r="E101" s="28"/>
      <c r="F101" s="9"/>
      <c r="G101" s="25"/>
      <c r="H101" s="9"/>
      <c r="I101" s="9"/>
      <c r="J101" s="13"/>
      <c r="K101" s="13"/>
      <c r="L101" s="13"/>
      <c r="M101" s="13"/>
    </row>
    <row r="102" spans="1:13">
      <c r="A102" s="1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</sheetData>
  <mergeCells count="25">
    <mergeCell ref="G17:I17"/>
    <mergeCell ref="J17:L17"/>
    <mergeCell ref="C19:E19"/>
    <mergeCell ref="B27:E27"/>
    <mergeCell ref="C28:E28"/>
    <mergeCell ref="B36:E36"/>
    <mergeCell ref="B38:E38"/>
    <mergeCell ref="B48:E48"/>
    <mergeCell ref="C49:E49"/>
    <mergeCell ref="B63:E63"/>
    <mergeCell ref="B65:E65"/>
    <mergeCell ref="C66:E66"/>
    <mergeCell ref="B70:E70"/>
    <mergeCell ref="C71:E71"/>
    <mergeCell ref="B76:E76"/>
    <mergeCell ref="B80:E80"/>
    <mergeCell ref="B83:E83"/>
    <mergeCell ref="B91:E91"/>
    <mergeCell ref="B94:E94"/>
    <mergeCell ref="B102:E102"/>
    <mergeCell ref="B5:E13"/>
    <mergeCell ref="F5:K9"/>
    <mergeCell ref="L5:M9"/>
    <mergeCell ref="F10:M12"/>
    <mergeCell ref="B15:M16"/>
  </mergeCells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4:K99"/>
  <sheetViews>
    <sheetView zoomScale="90" zoomScaleNormal="90" workbookViewId="0">
      <selection activeCell="B5" sqref="B5:E13"/>
    </sheetView>
  </sheetViews>
  <sheetFormatPr defaultColWidth="9" defaultRowHeight="13.2"/>
  <cols>
    <col min="2" max="2" width="7.11111111111111" customWidth="1"/>
    <col min="3" max="3" width="20.1111111111111" customWidth="1"/>
    <col min="4" max="4" width="41.5555555555556" customWidth="1"/>
    <col min="5" max="5" width="18" customWidth="1"/>
    <col min="6" max="6" width="8.55555555555556" customWidth="1"/>
    <col min="7" max="7" width="10.3333333333333" customWidth="1"/>
    <col min="8" max="8" width="13.5555555555556" customWidth="1"/>
    <col min="9" max="9" width="20" customWidth="1"/>
    <col min="10" max="10" width="12.4444444444444" customWidth="1"/>
    <col min="11" max="11" width="22.8888888888889" customWidth="1"/>
  </cols>
  <sheetData>
    <row r="4" spans="1:11">
      <c r="A4" s="1"/>
      <c r="B4" s="2"/>
      <c r="C4" s="1"/>
      <c r="D4" s="2"/>
      <c r="E4" s="2"/>
      <c r="F4" s="2"/>
      <c r="G4" s="2"/>
      <c r="H4" s="2"/>
      <c r="I4" s="1"/>
      <c r="J4" s="1"/>
      <c r="K4" s="1"/>
    </row>
    <row r="5" spans="1:11">
      <c r="A5" s="1"/>
      <c r="B5" s="2"/>
      <c r="C5" s="2"/>
      <c r="D5" s="2"/>
      <c r="E5" s="2"/>
      <c r="F5" s="3" t="s">
        <v>502</v>
      </c>
      <c r="G5" s="3"/>
      <c r="H5" s="3"/>
      <c r="I5" s="3"/>
      <c r="J5" s="3"/>
      <c r="K5" s="2"/>
    </row>
    <row r="6" spans="1:11">
      <c r="A6" s="1"/>
      <c r="B6" s="2"/>
      <c r="C6" s="2"/>
      <c r="D6" s="2"/>
      <c r="E6" s="2"/>
      <c r="F6" s="3"/>
      <c r="G6" s="3"/>
      <c r="H6" s="3"/>
      <c r="I6" s="3"/>
      <c r="J6" s="3"/>
      <c r="K6" s="2"/>
    </row>
    <row r="7" spans="1:11">
      <c r="A7" s="1"/>
      <c r="B7" s="2"/>
      <c r="C7" s="2"/>
      <c r="D7" s="2"/>
      <c r="E7" s="2"/>
      <c r="F7" s="3"/>
      <c r="G7" s="3"/>
      <c r="H7" s="3"/>
      <c r="I7" s="3"/>
      <c r="J7" s="3"/>
      <c r="K7" s="2"/>
    </row>
    <row r="8" spans="1:11">
      <c r="A8" s="1"/>
      <c r="B8" s="2"/>
      <c r="C8" s="2"/>
      <c r="D8" s="2"/>
      <c r="E8" s="2"/>
      <c r="F8" s="3"/>
      <c r="G8" s="3"/>
      <c r="H8" s="3"/>
      <c r="I8" s="3"/>
      <c r="J8" s="3"/>
      <c r="K8" s="2"/>
    </row>
    <row r="9" spans="1:11">
      <c r="A9" s="1"/>
      <c r="B9" s="2"/>
      <c r="C9" s="2"/>
      <c r="D9" s="2"/>
      <c r="E9" s="2"/>
      <c r="F9" s="3"/>
      <c r="G9" s="3"/>
      <c r="H9" s="3"/>
      <c r="I9" s="3"/>
      <c r="J9" s="3"/>
      <c r="K9" s="2"/>
    </row>
    <row r="10" spans="1:1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1"/>
      <c r="B15" s="4" t="s">
        <v>777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1"/>
      <c r="B17" s="5" t="s">
        <v>0</v>
      </c>
      <c r="C17" s="5" t="s">
        <v>1</v>
      </c>
      <c r="D17" s="5" t="s">
        <v>2</v>
      </c>
      <c r="E17" s="5" t="s">
        <v>3</v>
      </c>
      <c r="F17" s="5" t="s">
        <v>4</v>
      </c>
      <c r="G17" s="6" t="s">
        <v>12</v>
      </c>
      <c r="H17" s="7" t="s">
        <v>5</v>
      </c>
      <c r="I17" s="18"/>
      <c r="J17" s="18"/>
      <c r="K17" s="5" t="s">
        <v>7</v>
      </c>
    </row>
    <row r="18" spans="1:11">
      <c r="A18" s="1"/>
      <c r="B18" s="8"/>
      <c r="C18" s="8"/>
      <c r="D18" s="8"/>
      <c r="E18" s="8"/>
      <c r="F18" s="8"/>
      <c r="G18" s="8"/>
      <c r="H18" s="5" t="s">
        <v>778</v>
      </c>
      <c r="I18" s="5" t="s">
        <v>779</v>
      </c>
      <c r="J18" s="5" t="s">
        <v>780</v>
      </c>
      <c r="K18" s="8"/>
    </row>
    <row r="19" ht="13.8" spans="1:11">
      <c r="A19" s="1"/>
      <c r="B19" s="9"/>
      <c r="C19" s="10" t="s">
        <v>735</v>
      </c>
      <c r="D19" s="11"/>
      <c r="E19" s="12"/>
      <c r="F19" s="9"/>
      <c r="G19" s="9"/>
      <c r="H19" s="13"/>
      <c r="I19" s="13"/>
      <c r="J19" s="13"/>
      <c r="K19" s="9"/>
    </row>
    <row r="20" spans="1:11">
      <c r="A20" s="1"/>
      <c r="B20" s="9">
        <v>1</v>
      </c>
      <c r="C20" s="13"/>
      <c r="D20" s="14" t="s">
        <v>736</v>
      </c>
      <c r="E20" s="9"/>
      <c r="F20" s="9">
        <v>2</v>
      </c>
      <c r="G20" s="9"/>
      <c r="H20" s="15">
        <v>45437</v>
      </c>
      <c r="I20" s="13"/>
      <c r="J20" s="13"/>
      <c r="K20" s="9" t="s">
        <v>781</v>
      </c>
    </row>
    <row r="21" spans="1:11">
      <c r="A21" s="1"/>
      <c r="B21" s="9">
        <v>2</v>
      </c>
      <c r="C21" s="13"/>
      <c r="D21" s="14" t="s">
        <v>737</v>
      </c>
      <c r="E21" s="9"/>
      <c r="F21" s="9">
        <v>4</v>
      </c>
      <c r="G21" s="9">
        <v>1</v>
      </c>
      <c r="H21" s="15">
        <v>45437</v>
      </c>
      <c r="I21" s="9" t="s">
        <v>782</v>
      </c>
      <c r="J21" s="13"/>
      <c r="K21" s="9" t="s">
        <v>781</v>
      </c>
    </row>
    <row r="22" spans="1:11">
      <c r="A22" s="1"/>
      <c r="B22" s="9">
        <v>3</v>
      </c>
      <c r="C22" s="13"/>
      <c r="D22" s="14" t="s">
        <v>738</v>
      </c>
      <c r="E22" s="9"/>
      <c r="F22" s="9">
        <v>3</v>
      </c>
      <c r="G22" s="9"/>
      <c r="H22" s="15">
        <v>45437</v>
      </c>
      <c r="I22" s="13"/>
      <c r="J22" s="13"/>
      <c r="K22" s="9" t="s">
        <v>781</v>
      </c>
    </row>
    <row r="23" spans="1:11">
      <c r="A23" s="1"/>
      <c r="B23" s="9">
        <v>4</v>
      </c>
      <c r="C23" s="13"/>
      <c r="D23" s="14" t="s">
        <v>739</v>
      </c>
      <c r="E23" s="9"/>
      <c r="F23" s="9">
        <v>2</v>
      </c>
      <c r="G23" s="9">
        <v>1</v>
      </c>
      <c r="H23" s="13"/>
      <c r="I23" s="13"/>
      <c r="J23" s="13"/>
      <c r="K23" s="9" t="s">
        <v>781</v>
      </c>
    </row>
    <row r="24" spans="1:11">
      <c r="A24" s="1"/>
      <c r="B24" s="9">
        <v>5</v>
      </c>
      <c r="C24" s="13"/>
      <c r="D24" s="14" t="s">
        <v>740</v>
      </c>
      <c r="E24" s="9"/>
      <c r="F24" s="9">
        <v>1</v>
      </c>
      <c r="G24" s="9"/>
      <c r="H24" s="13"/>
      <c r="I24" s="13"/>
      <c r="J24" s="13"/>
      <c r="K24" s="9" t="s">
        <v>781</v>
      </c>
    </row>
    <row r="25" spans="1:11">
      <c r="A25" s="1"/>
      <c r="B25" s="9">
        <v>6</v>
      </c>
      <c r="C25" s="13"/>
      <c r="D25" s="14" t="s">
        <v>741</v>
      </c>
      <c r="E25" s="9"/>
      <c r="F25" s="9">
        <v>4</v>
      </c>
      <c r="G25" s="9"/>
      <c r="H25" s="13"/>
      <c r="I25" s="13"/>
      <c r="J25" s="13"/>
      <c r="K25" s="9" t="s">
        <v>783</v>
      </c>
    </row>
    <row r="26" spans="1:11">
      <c r="A26" s="1"/>
      <c r="B26" s="16"/>
      <c r="C26" s="16"/>
      <c r="D26" s="8" t="s">
        <v>784</v>
      </c>
      <c r="E26" s="16"/>
      <c r="F26" s="16"/>
      <c r="G26" s="16"/>
      <c r="H26" s="16"/>
      <c r="I26" s="16"/>
      <c r="J26" s="16"/>
      <c r="K26" s="16"/>
    </row>
    <row r="27" spans="1:11">
      <c r="A27" s="1"/>
      <c r="B27" s="9">
        <v>7</v>
      </c>
      <c r="C27" s="13"/>
      <c r="D27" s="14" t="s">
        <v>785</v>
      </c>
      <c r="E27" s="17" t="s">
        <v>786</v>
      </c>
      <c r="F27" s="9">
        <v>2</v>
      </c>
      <c r="G27" s="9">
        <v>1</v>
      </c>
      <c r="H27" s="13"/>
      <c r="I27" s="9" t="s">
        <v>787</v>
      </c>
      <c r="J27" s="13"/>
      <c r="K27" s="9"/>
    </row>
    <row r="28" spans="1:11">
      <c r="A28" s="1"/>
      <c r="B28" s="5" t="s">
        <v>11</v>
      </c>
      <c r="C28" s="5"/>
      <c r="D28" s="5"/>
      <c r="E28" s="5"/>
      <c r="F28" s="5">
        <f>SUM(F20:F27)</f>
        <v>18</v>
      </c>
      <c r="G28" s="5"/>
      <c r="H28" s="5">
        <f>SUM(H20:H24)</f>
        <v>136311</v>
      </c>
      <c r="I28" s="5">
        <f>SUM(I20:I24)</f>
        <v>0</v>
      </c>
      <c r="J28" s="5">
        <f>SUM(J20:J24)</f>
        <v>0</v>
      </c>
      <c r="K28" s="5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</sheetData>
  <mergeCells count="8">
    <mergeCell ref="H17:J17"/>
    <mergeCell ref="C19:E19"/>
    <mergeCell ref="B28:E28"/>
    <mergeCell ref="K5:K9"/>
    <mergeCell ref="B5:E13"/>
    <mergeCell ref="F5:J9"/>
    <mergeCell ref="F10:K12"/>
    <mergeCell ref="B15:K16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GPS</vt:lpstr>
      <vt:lpstr>GYRO</vt:lpstr>
      <vt:lpstr>SATEL</vt:lpstr>
      <vt:lpstr>UNDERWATER</vt:lpstr>
      <vt:lpstr>LAND</vt:lpstr>
      <vt:lpstr>MONITOR</vt:lpstr>
      <vt:lpstr>SYSTEM</vt:lpstr>
      <vt:lpstr>MISCELL</vt:lpstr>
      <vt:lpstr>MISCELL2</vt:lpstr>
      <vt:lpstr>CONSUMABLES</vt:lpstr>
      <vt:lpstr>RENTAL HISTORY</vt:lpstr>
      <vt:lpstr>OFFICE INVENTORY</vt:lpstr>
      <vt:lpstr>MAINTENANCE HISTORY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clint</cp:lastModifiedBy>
  <dcterms:created xsi:type="dcterms:W3CDTF">2016-10-04T11:00:00Z</dcterms:created>
  <cp:lastPrinted>2024-04-17T17:27:00Z</cp:lastPrinted>
  <dcterms:modified xsi:type="dcterms:W3CDTF">2025-01-29T11:00:51Z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6C74014AB26D41A7859513326550188D_13</vt:lpwstr>
  </property>
  <property fmtid="{D5CDD505-2E9C-101B-9397-08002B2CF9AE}" pid="3" name="KSOProductBuildVer">
    <vt:lpwstr>1033-12.2.0.19805</vt:lpwstr>
  </property>
</Properties>
</file>